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 codeName="{51196F13-6AD0-C1B8-E2B4-A1F9AE17003E}"/>
  <workbookPr filterPrivacy="1" codeName="ThisWorkbook" defaultThemeVersion="124226"/>
  <xr:revisionPtr revIDLastSave="0" documentId="13_ncr:1_{511F7DF3-DB77-4045-BE6A-4987047693DB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FoodScan" sheetId="1" r:id="rId1"/>
    <sheet name="Read Me" sheetId="2" r:id="rId2"/>
  </sheets>
  <externalReferences>
    <externalReference r:id="rId3"/>
    <externalReference r:id="rId4"/>
    <externalReference r:id="rId5"/>
  </externalReferences>
  <definedNames>
    <definedName name="_xlnm.Print_Area" localSheetId="0">FoodScan!$A$1:$E$39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8" i="1" l="1"/>
  <c r="C127" i="1"/>
  <c r="C126" i="1"/>
  <c r="C125" i="1"/>
  <c r="C124" i="1"/>
  <c r="C123" i="1"/>
  <c r="C122" i="1"/>
  <c r="C121" i="1"/>
  <c r="C120" i="1"/>
  <c r="C119" i="1"/>
  <c r="C118" i="1"/>
  <c r="C117" i="1"/>
  <c r="C109" i="1" l="1"/>
  <c r="E109" i="1" s="1"/>
  <c r="C74" i="1" l="1"/>
  <c r="C75" i="1"/>
  <c r="C76" i="1"/>
  <c r="C77" i="1"/>
  <c r="C61" i="1"/>
  <c r="C60" i="1"/>
  <c r="E60" i="1" s="1"/>
  <c r="C59" i="1"/>
  <c r="C114" i="1"/>
  <c r="E114" i="1" s="1"/>
  <c r="C87" i="1"/>
  <c r="C88" i="1"/>
  <c r="C56" i="1"/>
  <c r="E56" i="1" s="1"/>
  <c r="C55" i="1"/>
  <c r="C54" i="1"/>
  <c r="C53" i="1"/>
  <c r="C52" i="1"/>
  <c r="C100" i="1"/>
  <c r="E100" i="1" s="1"/>
  <c r="C101" i="1"/>
  <c r="C50" i="1"/>
  <c r="E50" i="1" s="1"/>
  <c r="C49" i="1"/>
  <c r="E49" i="1" s="1"/>
  <c r="C48" i="1"/>
  <c r="E48" i="1" s="1"/>
  <c r="C99" i="1"/>
  <c r="E99" i="1" s="1"/>
  <c r="C98" i="1"/>
  <c r="E98" i="1" s="1"/>
  <c r="C97" i="1"/>
  <c r="E97" i="1" s="1"/>
  <c r="C336" i="1"/>
  <c r="E336" i="1" s="1"/>
  <c r="C335" i="1"/>
  <c r="E335" i="1" s="1"/>
  <c r="C334" i="1"/>
  <c r="E334" i="1" s="1"/>
  <c r="C333" i="1"/>
  <c r="E333" i="1" s="1"/>
  <c r="C332" i="1"/>
  <c r="E332" i="1" s="1"/>
  <c r="C331" i="1"/>
  <c r="E331" i="1" s="1"/>
  <c r="C330" i="1"/>
  <c r="E330" i="1" s="1"/>
  <c r="C329" i="1"/>
  <c r="E329" i="1" s="1"/>
  <c r="C328" i="1"/>
  <c r="E328" i="1" s="1"/>
  <c r="C327" i="1"/>
  <c r="E327" i="1" s="1"/>
  <c r="C326" i="1"/>
  <c r="E326" i="1" s="1"/>
  <c r="C325" i="1"/>
  <c r="E325" i="1" s="1"/>
  <c r="C324" i="1"/>
  <c r="E324" i="1" s="1"/>
  <c r="C323" i="1"/>
  <c r="E323" i="1" s="1"/>
  <c r="C322" i="1"/>
  <c r="E322" i="1" s="1"/>
  <c r="C321" i="1"/>
  <c r="E321" i="1" s="1"/>
  <c r="C320" i="1"/>
  <c r="E320" i="1" s="1"/>
  <c r="C319" i="1"/>
  <c r="E319" i="1" s="1"/>
  <c r="C318" i="1"/>
  <c r="E318" i="1" s="1"/>
  <c r="C317" i="1"/>
  <c r="E317" i="1" s="1"/>
  <c r="C316" i="1"/>
  <c r="E316" i="1" s="1"/>
  <c r="C315" i="1"/>
  <c r="E315" i="1" s="1"/>
  <c r="C314" i="1"/>
  <c r="E314" i="1" s="1"/>
  <c r="C313" i="1"/>
  <c r="E313" i="1" s="1"/>
  <c r="C312" i="1"/>
  <c r="E312" i="1" s="1"/>
  <c r="C311" i="1"/>
  <c r="E311" i="1" s="1"/>
  <c r="C310" i="1"/>
  <c r="E310" i="1" s="1"/>
  <c r="C309" i="1"/>
  <c r="E309" i="1" s="1"/>
  <c r="C308" i="1"/>
  <c r="E308" i="1" s="1"/>
  <c r="C307" i="1"/>
  <c r="E307" i="1" s="1"/>
  <c r="C306" i="1"/>
  <c r="E306" i="1" s="1"/>
  <c r="C305" i="1"/>
  <c r="E305" i="1" s="1"/>
  <c r="C304" i="1"/>
  <c r="E304" i="1" s="1"/>
  <c r="C303" i="1"/>
  <c r="E303" i="1" s="1"/>
  <c r="C302" i="1"/>
  <c r="E302" i="1" s="1"/>
  <c r="C301" i="1"/>
  <c r="E301" i="1" s="1"/>
  <c r="C300" i="1"/>
  <c r="E300" i="1" s="1"/>
  <c r="C299" i="1"/>
  <c r="E299" i="1" s="1"/>
  <c r="C298" i="1"/>
  <c r="E298" i="1" s="1"/>
  <c r="C297" i="1"/>
  <c r="E297" i="1" s="1"/>
  <c r="C296" i="1"/>
  <c r="E296" i="1" s="1"/>
  <c r="C295" i="1"/>
  <c r="E295" i="1" s="1"/>
  <c r="C294" i="1"/>
  <c r="E294" i="1" s="1"/>
  <c r="C293" i="1"/>
  <c r="E293" i="1" s="1"/>
  <c r="C292" i="1"/>
  <c r="E292" i="1" s="1"/>
  <c r="C291" i="1"/>
  <c r="E291" i="1" s="1"/>
  <c r="C290" i="1"/>
  <c r="E290" i="1" s="1"/>
  <c r="C289" i="1"/>
  <c r="E289" i="1" s="1"/>
  <c r="C288" i="1"/>
  <c r="E288" i="1" s="1"/>
  <c r="C287" i="1"/>
  <c r="E287" i="1" s="1"/>
  <c r="C286" i="1"/>
  <c r="E286" i="1" s="1"/>
  <c r="C285" i="1"/>
  <c r="E285" i="1" s="1"/>
  <c r="C284" i="1"/>
  <c r="E284" i="1" s="1"/>
  <c r="C283" i="1"/>
  <c r="E283" i="1" s="1"/>
  <c r="C282" i="1"/>
  <c r="E282" i="1" s="1"/>
  <c r="C281" i="1"/>
  <c r="E281" i="1" s="1"/>
  <c r="C280" i="1"/>
  <c r="E280" i="1" s="1"/>
  <c r="C279" i="1"/>
  <c r="E279" i="1" s="1"/>
  <c r="C278" i="1"/>
  <c r="E278" i="1" s="1"/>
  <c r="C277" i="1"/>
  <c r="E277" i="1" s="1"/>
  <c r="C276" i="1"/>
  <c r="E276" i="1" s="1"/>
  <c r="C275" i="1"/>
  <c r="E275" i="1" s="1"/>
  <c r="C274" i="1"/>
  <c r="E274" i="1" s="1"/>
  <c r="C273" i="1"/>
  <c r="E273" i="1" s="1"/>
  <c r="C272" i="1"/>
  <c r="E272" i="1" s="1"/>
  <c r="C271" i="1"/>
  <c r="E271" i="1" s="1"/>
  <c r="C270" i="1"/>
  <c r="E270" i="1" s="1"/>
  <c r="C269" i="1"/>
  <c r="E269" i="1" s="1"/>
  <c r="C268" i="1"/>
  <c r="E268" i="1" s="1"/>
  <c r="C267" i="1"/>
  <c r="E267" i="1" s="1"/>
  <c r="C266" i="1"/>
  <c r="E266" i="1" s="1"/>
  <c r="C265" i="1"/>
  <c r="E265" i="1" s="1"/>
  <c r="C264" i="1"/>
  <c r="E264" i="1" s="1"/>
  <c r="C263" i="1"/>
  <c r="E263" i="1" s="1"/>
  <c r="C262" i="1"/>
  <c r="E262" i="1" s="1"/>
  <c r="C261" i="1"/>
  <c r="E261" i="1" s="1"/>
  <c r="C260" i="1"/>
  <c r="E260" i="1" s="1"/>
  <c r="C259" i="1"/>
  <c r="E259" i="1" s="1"/>
  <c r="C258" i="1"/>
  <c r="E258" i="1" s="1"/>
  <c r="C257" i="1"/>
  <c r="E257" i="1" s="1"/>
  <c r="C256" i="1"/>
  <c r="E256" i="1" s="1"/>
  <c r="C255" i="1"/>
  <c r="E255" i="1" s="1"/>
  <c r="C254" i="1"/>
  <c r="E254" i="1" s="1"/>
  <c r="C253" i="1"/>
  <c r="E253" i="1" s="1"/>
  <c r="C252" i="1"/>
  <c r="E252" i="1" s="1"/>
  <c r="C251" i="1"/>
  <c r="E251" i="1" s="1"/>
  <c r="C250" i="1"/>
  <c r="E250" i="1" s="1"/>
  <c r="C249" i="1"/>
  <c r="E249" i="1" s="1"/>
  <c r="C248" i="1"/>
  <c r="E248" i="1" s="1"/>
  <c r="C247" i="1"/>
  <c r="E247" i="1" s="1"/>
  <c r="C246" i="1"/>
  <c r="E246" i="1" s="1"/>
  <c r="C245" i="1"/>
  <c r="E245" i="1" s="1"/>
  <c r="C244" i="1"/>
  <c r="E244" i="1" s="1"/>
  <c r="C243" i="1"/>
  <c r="E243" i="1" s="1"/>
  <c r="C242" i="1"/>
  <c r="E242" i="1" s="1"/>
  <c r="C241" i="1"/>
  <c r="E241" i="1" s="1"/>
  <c r="C240" i="1"/>
  <c r="E240" i="1" s="1"/>
  <c r="C239" i="1"/>
  <c r="E239" i="1" s="1"/>
  <c r="C238" i="1"/>
  <c r="E238" i="1" s="1"/>
  <c r="C237" i="1"/>
  <c r="E237" i="1" s="1"/>
  <c r="C236" i="1"/>
  <c r="E236" i="1" s="1"/>
  <c r="C235" i="1"/>
  <c r="E235" i="1" s="1"/>
  <c r="C234" i="1"/>
  <c r="E234" i="1" s="1"/>
  <c r="C233" i="1"/>
  <c r="E233" i="1" s="1"/>
  <c r="C232" i="1"/>
  <c r="E232" i="1" s="1"/>
  <c r="C231" i="1"/>
  <c r="E231" i="1" s="1"/>
  <c r="C230" i="1"/>
  <c r="E230" i="1" s="1"/>
  <c r="C229" i="1"/>
  <c r="E229" i="1" s="1"/>
  <c r="C228" i="1"/>
  <c r="E228" i="1" s="1"/>
  <c r="C227" i="1"/>
  <c r="E227" i="1" s="1"/>
  <c r="C226" i="1"/>
  <c r="E226" i="1" s="1"/>
  <c r="C225" i="1"/>
  <c r="E225" i="1" s="1"/>
  <c r="C224" i="1"/>
  <c r="E224" i="1" s="1"/>
  <c r="C223" i="1"/>
  <c r="E223" i="1" s="1"/>
  <c r="C222" i="1"/>
  <c r="E222" i="1" s="1"/>
  <c r="C221" i="1"/>
  <c r="E221" i="1" s="1"/>
  <c r="C220" i="1"/>
  <c r="E220" i="1" s="1"/>
  <c r="C219" i="1"/>
  <c r="E219" i="1" s="1"/>
  <c r="C218" i="1"/>
  <c r="E218" i="1" s="1"/>
  <c r="C217" i="1"/>
  <c r="E217" i="1" s="1"/>
  <c r="C216" i="1"/>
  <c r="E216" i="1" s="1"/>
  <c r="C215" i="1"/>
  <c r="E215" i="1" s="1"/>
  <c r="C214" i="1"/>
  <c r="E214" i="1" s="1"/>
  <c r="C213" i="1"/>
  <c r="E213" i="1" s="1"/>
  <c r="C212" i="1"/>
  <c r="E212" i="1" s="1"/>
  <c r="C211" i="1"/>
  <c r="E211" i="1" s="1"/>
  <c r="C210" i="1"/>
  <c r="E210" i="1" s="1"/>
  <c r="C209" i="1"/>
  <c r="E209" i="1" s="1"/>
  <c r="C208" i="1"/>
  <c r="E208" i="1" s="1"/>
  <c r="C207" i="1"/>
  <c r="E207" i="1" s="1"/>
  <c r="C206" i="1"/>
  <c r="E206" i="1" s="1"/>
  <c r="C205" i="1"/>
  <c r="E205" i="1" s="1"/>
  <c r="C204" i="1"/>
  <c r="E204" i="1" s="1"/>
  <c r="C203" i="1"/>
  <c r="E203" i="1" s="1"/>
  <c r="C202" i="1"/>
  <c r="E202" i="1" s="1"/>
  <c r="C201" i="1"/>
  <c r="E201" i="1" s="1"/>
  <c r="C200" i="1"/>
  <c r="E200" i="1" s="1"/>
  <c r="C199" i="1"/>
  <c r="E199" i="1" s="1"/>
  <c r="C198" i="1"/>
  <c r="E198" i="1" s="1"/>
  <c r="C197" i="1"/>
  <c r="E197" i="1" s="1"/>
  <c r="C196" i="1"/>
  <c r="E196" i="1" s="1"/>
  <c r="C195" i="1"/>
  <c r="E195" i="1" s="1"/>
  <c r="C194" i="1"/>
  <c r="E194" i="1" s="1"/>
  <c r="C193" i="1"/>
  <c r="E193" i="1" s="1"/>
  <c r="C192" i="1"/>
  <c r="E192" i="1" s="1"/>
  <c r="C191" i="1"/>
  <c r="E191" i="1" s="1"/>
  <c r="C190" i="1"/>
  <c r="E190" i="1" s="1"/>
  <c r="C189" i="1"/>
  <c r="E189" i="1" s="1"/>
  <c r="C188" i="1"/>
  <c r="E188" i="1" s="1"/>
  <c r="C187" i="1"/>
  <c r="E187" i="1" s="1"/>
  <c r="C186" i="1"/>
  <c r="E186" i="1" s="1"/>
  <c r="C185" i="1"/>
  <c r="E185" i="1" s="1"/>
  <c r="C184" i="1"/>
  <c r="E184" i="1" s="1"/>
  <c r="C183" i="1"/>
  <c r="E183" i="1" s="1"/>
  <c r="C182" i="1"/>
  <c r="E182" i="1" s="1"/>
  <c r="C181" i="1"/>
  <c r="E181" i="1" s="1"/>
  <c r="C180" i="1"/>
  <c r="E180" i="1" s="1"/>
  <c r="C179" i="1"/>
  <c r="E179" i="1" s="1"/>
  <c r="C178" i="1"/>
  <c r="E178" i="1" s="1"/>
  <c r="C177" i="1"/>
  <c r="E177" i="1" s="1"/>
  <c r="C176" i="1"/>
  <c r="E176" i="1" s="1"/>
  <c r="C175" i="1"/>
  <c r="E175" i="1" s="1"/>
  <c r="C174" i="1"/>
  <c r="E174" i="1" s="1"/>
  <c r="C173" i="1"/>
  <c r="E173" i="1" s="1"/>
  <c r="C172" i="1"/>
  <c r="E172" i="1" s="1"/>
  <c r="C171" i="1"/>
  <c r="E171" i="1" s="1"/>
  <c r="C170" i="1"/>
  <c r="E170" i="1" s="1"/>
  <c r="C169" i="1"/>
  <c r="E169" i="1" s="1"/>
  <c r="C168" i="1"/>
  <c r="E168" i="1" s="1"/>
  <c r="C167" i="1"/>
  <c r="E167" i="1" s="1"/>
  <c r="C166" i="1"/>
  <c r="E166" i="1" s="1"/>
  <c r="C165" i="1"/>
  <c r="E165" i="1" s="1"/>
  <c r="C164" i="1"/>
  <c r="E164" i="1" s="1"/>
  <c r="C163" i="1"/>
  <c r="E163" i="1" s="1"/>
  <c r="C162" i="1"/>
  <c r="E162" i="1" s="1"/>
  <c r="C161" i="1"/>
  <c r="E161" i="1" s="1"/>
  <c r="C160" i="1"/>
  <c r="E160" i="1" s="1"/>
  <c r="C159" i="1"/>
  <c r="E159" i="1" s="1"/>
  <c r="C158" i="1"/>
  <c r="E158" i="1" s="1"/>
  <c r="C157" i="1"/>
  <c r="E157" i="1" s="1"/>
  <c r="C156" i="1"/>
  <c r="E156" i="1" s="1"/>
  <c r="C155" i="1"/>
  <c r="E155" i="1" s="1"/>
  <c r="C154" i="1"/>
  <c r="E154" i="1" s="1"/>
  <c r="C153" i="1"/>
  <c r="E153" i="1" s="1"/>
  <c r="C152" i="1"/>
  <c r="E152" i="1" s="1"/>
  <c r="C151" i="1"/>
  <c r="E151" i="1" s="1"/>
  <c r="C150" i="1"/>
  <c r="E150" i="1" s="1"/>
  <c r="C149" i="1"/>
  <c r="E149" i="1" s="1"/>
  <c r="C148" i="1"/>
  <c r="E148" i="1" s="1"/>
  <c r="C147" i="1"/>
  <c r="E147" i="1" s="1"/>
  <c r="C146" i="1"/>
  <c r="E146" i="1" s="1"/>
  <c r="C145" i="1"/>
  <c r="E145" i="1" s="1"/>
  <c r="C144" i="1"/>
  <c r="E144" i="1" s="1"/>
  <c r="C143" i="1"/>
  <c r="E143" i="1" s="1"/>
  <c r="C142" i="1"/>
  <c r="E142" i="1" s="1"/>
  <c r="C141" i="1"/>
  <c r="E141" i="1" s="1"/>
  <c r="C140" i="1"/>
  <c r="E140" i="1" s="1"/>
  <c r="C139" i="1"/>
  <c r="E139" i="1" s="1"/>
  <c r="C138" i="1"/>
  <c r="E138" i="1" s="1"/>
  <c r="C137" i="1"/>
  <c r="E137" i="1" s="1"/>
  <c r="C136" i="1"/>
  <c r="E136" i="1" s="1"/>
  <c r="C135" i="1"/>
  <c r="E135" i="1" s="1"/>
  <c r="C134" i="1"/>
  <c r="E134" i="1" s="1"/>
  <c r="C133" i="1"/>
  <c r="E133" i="1" s="1"/>
  <c r="C132" i="1"/>
  <c r="E132" i="1" s="1"/>
  <c r="C131" i="1"/>
  <c r="E131" i="1" s="1"/>
  <c r="C130" i="1"/>
  <c r="E130" i="1" s="1"/>
  <c r="C129" i="1"/>
  <c r="E129" i="1" s="1"/>
  <c r="C113" i="1"/>
  <c r="E113" i="1" s="1"/>
  <c r="C112" i="1"/>
  <c r="E112" i="1" s="1"/>
  <c r="C111" i="1"/>
  <c r="E111" i="1" s="1"/>
  <c r="C110" i="1"/>
  <c r="E110" i="1" s="1"/>
  <c r="C108" i="1"/>
  <c r="E108" i="1" s="1"/>
  <c r="C107" i="1"/>
  <c r="E107" i="1" s="1"/>
  <c r="C106" i="1"/>
  <c r="E106" i="1" s="1"/>
  <c r="C105" i="1"/>
  <c r="E105" i="1" s="1"/>
  <c r="C104" i="1"/>
  <c r="E104" i="1" s="1"/>
  <c r="C103" i="1"/>
  <c r="E103" i="1" s="1"/>
  <c r="C102" i="1"/>
  <c r="E102" i="1" s="1"/>
  <c r="C96" i="1"/>
  <c r="E96" i="1" s="1"/>
  <c r="C95" i="1"/>
  <c r="E95" i="1" s="1"/>
  <c r="C94" i="1"/>
  <c r="E94" i="1" s="1"/>
  <c r="C93" i="1"/>
  <c r="E93" i="1" s="1"/>
  <c r="C92" i="1"/>
  <c r="E92" i="1" s="1"/>
  <c r="C91" i="1"/>
  <c r="E91" i="1" s="1"/>
  <c r="C90" i="1"/>
  <c r="E90" i="1" s="1"/>
  <c r="C89" i="1"/>
  <c r="E89" i="1" s="1"/>
  <c r="C86" i="1"/>
  <c r="E86" i="1" s="1"/>
  <c r="C85" i="1"/>
  <c r="E85" i="1" s="1"/>
  <c r="C84" i="1"/>
  <c r="E84" i="1" s="1"/>
  <c r="C83" i="1"/>
  <c r="E83" i="1" s="1"/>
  <c r="C82" i="1"/>
  <c r="E82" i="1" s="1"/>
  <c r="C81" i="1"/>
  <c r="E81" i="1" s="1"/>
  <c r="C80" i="1"/>
  <c r="E80" i="1" s="1"/>
  <c r="C79" i="1"/>
  <c r="E79" i="1" s="1"/>
  <c r="C78" i="1"/>
  <c r="E78" i="1" s="1"/>
  <c r="C73" i="1"/>
  <c r="E73" i="1" s="1"/>
  <c r="C72" i="1"/>
  <c r="E72" i="1" s="1"/>
  <c r="C71" i="1"/>
  <c r="E71" i="1" s="1"/>
  <c r="C70" i="1"/>
  <c r="E70" i="1" s="1"/>
  <c r="C69" i="1"/>
  <c r="E69" i="1" s="1"/>
  <c r="C68" i="1"/>
  <c r="E68" i="1" s="1"/>
  <c r="C67" i="1"/>
  <c r="E67" i="1" s="1"/>
  <c r="C66" i="1"/>
  <c r="E66" i="1" s="1"/>
  <c r="C65" i="1"/>
  <c r="E65" i="1" s="1"/>
  <c r="C64" i="1"/>
  <c r="E64" i="1" s="1"/>
  <c r="C63" i="1"/>
  <c r="E63" i="1" s="1"/>
  <c r="C62" i="1"/>
  <c r="E62" i="1" s="1"/>
  <c r="C46" i="1"/>
  <c r="E46" i="1" s="1"/>
  <c r="C45" i="1"/>
  <c r="E45" i="1" s="1"/>
  <c r="C44" i="1"/>
  <c r="E44" i="1" s="1"/>
  <c r="C43" i="1"/>
  <c r="E43" i="1" s="1"/>
  <c r="C42" i="1"/>
  <c r="E42" i="1" s="1"/>
  <c r="C41" i="1"/>
  <c r="E41" i="1" s="1"/>
  <c r="C40" i="1"/>
  <c r="E40" i="1" s="1"/>
  <c r="C39" i="1"/>
  <c r="E39" i="1" s="1"/>
  <c r="C38" i="1"/>
  <c r="E38" i="1" s="1"/>
  <c r="C37" i="1"/>
  <c r="E37" i="1" s="1"/>
  <c r="C36" i="1"/>
  <c r="E36" i="1" s="1"/>
  <c r="C35" i="1"/>
  <c r="E35" i="1" s="1"/>
  <c r="C34" i="1"/>
  <c r="E34" i="1" s="1"/>
  <c r="C33" i="1"/>
  <c r="E33" i="1" s="1"/>
  <c r="C32" i="1"/>
  <c r="E32" i="1" s="1"/>
  <c r="C31" i="1"/>
  <c r="E31" i="1" s="1"/>
  <c r="C30" i="1"/>
  <c r="E30" i="1" s="1"/>
  <c r="C29" i="1"/>
  <c r="E29" i="1" s="1"/>
  <c r="C24" i="1"/>
  <c r="E24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337" i="1"/>
  <c r="E337" i="1" s="1"/>
  <c r="C9" i="1"/>
  <c r="C340" i="1"/>
  <c r="C339" i="1"/>
  <c r="C338" i="1"/>
  <c r="C348" i="1"/>
  <c r="C347" i="1"/>
  <c r="C346" i="1"/>
  <c r="C345" i="1"/>
  <c r="C344" i="1"/>
  <c r="C343" i="1"/>
  <c r="C342" i="1"/>
  <c r="C34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403" i="1"/>
  <c r="C404" i="1"/>
  <c r="E8" i="2"/>
  <c r="C10" i="2"/>
  <c r="E9" i="1" l="1"/>
</calcChain>
</file>

<file path=xl/sharedStrings.xml><?xml version="1.0" encoding="utf-8"?>
<sst xmlns="http://schemas.openxmlformats.org/spreadsheetml/2006/main" count="138" uniqueCount="135">
  <si>
    <t>Order no.</t>
  </si>
  <si>
    <t>Description</t>
  </si>
  <si>
    <t>Price</t>
  </si>
  <si>
    <t>Total</t>
  </si>
  <si>
    <t>Qty.</t>
  </si>
  <si>
    <t>Document:</t>
  </si>
  <si>
    <t>Sheet:</t>
  </si>
  <si>
    <t>Folder:</t>
  </si>
  <si>
    <t>Full path:</t>
  </si>
  <si>
    <r>
      <t xml:space="preserve">Click </t>
    </r>
    <r>
      <rPr>
        <b/>
        <sz val="10"/>
        <rFont val="Verdana"/>
        <family val="2"/>
      </rPr>
      <t>Submit</t>
    </r>
    <r>
      <rPr>
        <sz val="10"/>
        <rFont val="Verdana"/>
        <family val="2"/>
      </rPr>
      <t xml:space="preserve"> to retrieve the prices from the file stated above</t>
    </r>
  </si>
  <si>
    <t>If you want to use prices from another file, please define its location below. The file must be an .xls (Excel) file.</t>
  </si>
  <si>
    <r>
      <t xml:space="preserve">This PCG is pre-setup to retrieve the prices from a file called </t>
    </r>
    <r>
      <rPr>
        <b/>
        <sz val="10"/>
        <rFont val="Verdana"/>
        <family val="2"/>
      </rPr>
      <t>REUP 2007.xls</t>
    </r>
    <r>
      <rPr>
        <sz val="10"/>
        <rFont val="Verdana"/>
        <family val="2"/>
      </rPr>
      <t xml:space="preserve"> placed in the same folder.</t>
    </r>
  </si>
  <si>
    <t>FoodScan Lab and Pro upgrades</t>
  </si>
  <si>
    <t>FoodScan™  family</t>
  </si>
  <si>
    <t>Documentation</t>
  </si>
  <si>
    <t>S160001</t>
  </si>
  <si>
    <t>S160002</t>
  </si>
  <si>
    <t>S160003</t>
  </si>
  <si>
    <t>S160004</t>
  </si>
  <si>
    <t>S160006</t>
  </si>
  <si>
    <t>Raw Meat &amp; Meat Products Calibration package</t>
  </si>
  <si>
    <t>Global calibrations for Fat, Moisture, Protein and Collagen in raw meat and meat products.</t>
  </si>
  <si>
    <t>See AN242 for details</t>
  </si>
  <si>
    <t xml:space="preserve">Note: salt in Meat Products calibration must be ordered separately under Extra Calibration. </t>
  </si>
  <si>
    <t>Global Cheese Calibration package</t>
  </si>
  <si>
    <t>Global calibrations for Fat, Moisture, Protein, Salt and Total solids in cheese.</t>
  </si>
  <si>
    <t>See AN257 for details</t>
  </si>
  <si>
    <t>Butter and Spreads Calibration package</t>
  </si>
  <si>
    <t>Global calibrations for Fat, Moisture, Salt, Solids non-fat and Total solids in butter and dairy spreads.</t>
  </si>
  <si>
    <t>See AN237 for details</t>
  </si>
  <si>
    <t>Quark and Yoghurt Calibration package</t>
  </si>
  <si>
    <t>Global calibrations for Fat, Moisture, Protein, pH and Total solids in yoghurt and quark.</t>
  </si>
  <si>
    <t>See AN267 for details</t>
  </si>
  <si>
    <t>Customised User Calibration</t>
  </si>
  <si>
    <t>This option is used when development of a special calibration not covered by the above calibration packages has been agreed with the Product Manager prior to product configuration.</t>
  </si>
  <si>
    <t>S160005</t>
  </si>
  <si>
    <t>S160007</t>
  </si>
  <si>
    <t>Extra Calibrations</t>
  </si>
  <si>
    <t>Choose one or more additional calibration packages.</t>
  </si>
  <si>
    <t xml:space="preserve"> </t>
  </si>
  <si>
    <t>Olive Paste and Olive Pomace Calibration package</t>
  </si>
  <si>
    <t>Global calibrations for Fat and Moisture in Olive paste and Fat and Moisture in Olive pomace</t>
  </si>
  <si>
    <t>Meat Products, Salt</t>
  </si>
  <si>
    <t>Global calibration for Salt in meat products.</t>
  </si>
  <si>
    <t>Options</t>
  </si>
  <si>
    <t>Table for Petri dish</t>
  </si>
  <si>
    <t>Table for Petri dish lid</t>
  </si>
  <si>
    <t>Upgrades</t>
  </si>
  <si>
    <t>Available upgrades for FoodScan Lab and Pro include licenses for additional calibration packages.</t>
  </si>
  <si>
    <t>Additional</t>
  </si>
  <si>
    <t>Accessories and items not included in the configuration.</t>
  </si>
  <si>
    <t>FoodScan Company CD.</t>
  </si>
  <si>
    <t>Total cost of configuration:</t>
  </si>
  <si>
    <r>
      <t xml:space="preserve">Click </t>
    </r>
    <r>
      <rPr>
        <b/>
        <sz val="10"/>
        <rFont val="Verdana"/>
        <family val="2"/>
      </rPr>
      <t xml:space="preserve">Zero </t>
    </r>
    <r>
      <rPr>
        <sz val="10"/>
        <rFont val="Verdana"/>
        <family val="2"/>
      </rPr>
      <t>to zero-set all the prices in this PCG</t>
    </r>
  </si>
  <si>
    <t>S160040</t>
  </si>
  <si>
    <t>Control sample</t>
  </si>
  <si>
    <t>Artificial instrument control sample including calibration license</t>
  </si>
  <si>
    <t>FoodScan with ISIscan User manual, GB</t>
  </si>
  <si>
    <t>Modules &amp; Accessories</t>
  </si>
  <si>
    <t>Sample Cup Holder for 140 mm</t>
  </si>
  <si>
    <t>Sample Cup Holder for 90 mm</t>
  </si>
  <si>
    <t>Sample Cup Holder for Old Infratec cup</t>
  </si>
  <si>
    <t>Sample Cup Holder for 95 mm sample cup</t>
  </si>
  <si>
    <t>Insert for 55 mm Petri dish.</t>
  </si>
  <si>
    <t>Sample Cup, Sample Height: 14 mm, glass bottom</t>
  </si>
  <si>
    <t>Sample Cup, Sample Height: 9 mm, glass bottom</t>
  </si>
  <si>
    <t>5 Position Sample Cup, Diameter: 140 mm, glass bottom</t>
  </si>
  <si>
    <t>Olive Paste Sample Cup, H: 8 mm, D: 140 mm</t>
  </si>
  <si>
    <t>Olive Pomace Sample Cup, H: 4 mm, D: 140 mm</t>
  </si>
  <si>
    <t>Service</t>
  </si>
  <si>
    <t>FoodScan Spare Part manual, GB</t>
  </si>
  <si>
    <t>Software &amp; Upgrades</t>
  </si>
  <si>
    <t>Spare parts &amp; Exchange parts</t>
  </si>
  <si>
    <t>PM Kit FoodScan Pro/Lab</t>
  </si>
  <si>
    <t>N/A</t>
  </si>
  <si>
    <t>The prices have been set to zero. Go to the Read Me sheet to import new prices</t>
  </si>
  <si>
    <t>The prices have been set to zero. Use the function above to import new prices</t>
  </si>
  <si>
    <t>C:\temp\prices\</t>
  </si>
  <si>
    <t>Global Blue Cheese Calibration package</t>
  </si>
  <si>
    <t>Global calibration for TS and fat in blue cheese.</t>
  </si>
  <si>
    <t>Changes log:</t>
  </si>
  <si>
    <t>Date</t>
  </si>
  <si>
    <t>Comment</t>
  </si>
  <si>
    <t>Blue Cheese calibration package added</t>
  </si>
  <si>
    <t>S160024</t>
  </si>
  <si>
    <t>Sample Cup H:25 mm, D: 95 mm, plastic bottom</t>
  </si>
  <si>
    <t>Sample Cup H:15 mm, D: 95 mm, plastic bottom</t>
  </si>
  <si>
    <t>Sample Cup H:18 mm, D: 95 mm, plastic bottom</t>
  </si>
  <si>
    <t>Sample Cup H:25 mm, D: 95 mm, Glass bottom</t>
  </si>
  <si>
    <t>Sample Cup H:18 mm, D: 95 mm, Glass bottom</t>
  </si>
  <si>
    <t>Sample Cup H:15 mm, D: 95 mm, Glass bottom</t>
  </si>
  <si>
    <t>FoodScan</t>
  </si>
  <si>
    <t>REUP EUR 2009.xls</t>
  </si>
  <si>
    <t>See AN25 for details</t>
  </si>
  <si>
    <t>Whey powder calibration package</t>
  </si>
  <si>
    <t>PLS Calibration for Fat, Moisture and Protein in whey powder.</t>
  </si>
  <si>
    <t>See Application note for details</t>
  </si>
  <si>
    <t>Whey powder cup lid</t>
  </si>
  <si>
    <t>S160047</t>
  </si>
  <si>
    <t>S160034</t>
  </si>
  <si>
    <t>Fish and Fish Products</t>
  </si>
  <si>
    <t xml:space="preserve">Global calibrations for Fat, Moisture, Protein and Salt content in Fish and Processed Fish products </t>
  </si>
  <si>
    <t>Whey powder cup complete</t>
  </si>
  <si>
    <t>Halogen Lamp for Monochromator FOSS 35W</t>
  </si>
  <si>
    <t>S160035</t>
  </si>
  <si>
    <t>Meat Products, Ash</t>
  </si>
  <si>
    <t>Global calibration for Ash in meat products.</t>
  </si>
  <si>
    <t>Sample Cup, H:9 mm, D:140 mm, Plastic</t>
  </si>
  <si>
    <t>Sample Cup, H:14 mm, D:140 mm, Plastic</t>
  </si>
  <si>
    <t>Replacement control sample (delrin cell only)</t>
  </si>
  <si>
    <t>Meat Products, Water Activity</t>
  </si>
  <si>
    <t>Global calibration for Water Activity in meat products.</t>
  </si>
  <si>
    <t>FoodScan with ISIscan User manual, DE</t>
  </si>
  <si>
    <t>FoodScan with ISIscan User manual, ES</t>
  </si>
  <si>
    <t>FoodScan with ISIscan User manual, FR</t>
  </si>
  <si>
    <t>FoodScan with ISIscan User manual, IT</t>
  </si>
  <si>
    <t>S160048</t>
  </si>
  <si>
    <t>See AN5398 for details</t>
  </si>
  <si>
    <t xml:space="preserve"> Last revision : January 2019: End of Sales: Removing instrument configuration </t>
  </si>
  <si>
    <t>ISIscan upgrade from FossICS</t>
  </si>
  <si>
    <t xml:space="preserve">ISIscan upgrade from ISIscan 3.X </t>
  </si>
  <si>
    <t>FOSS Digital Services</t>
  </si>
  <si>
    <t>FossManager</t>
  </si>
  <si>
    <t>FossManager Pro</t>
  </si>
  <si>
    <t>FossConnect OnPremise</t>
  </si>
  <si>
    <t>FossConnect Private (incl. hosting fee)</t>
  </si>
  <si>
    <t>FossAssure</t>
  </si>
  <si>
    <t>FossAssure Pro</t>
  </si>
  <si>
    <t>FossAssure 90 days trial</t>
  </si>
  <si>
    <t>FossCalibrator</t>
  </si>
  <si>
    <t>FossCalibrator Pro</t>
  </si>
  <si>
    <t>FossCalibrator Pro (90 days trial)</t>
  </si>
  <si>
    <t>WinISI 4.10.0 Cal.Development SW-Full</t>
  </si>
  <si>
    <t>WinISI 4.10.0 Cal.Dev. SW-Upgr from 3.X</t>
  </si>
  <si>
    <t xml:space="preserve"> Date issued: 2019-06-18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</si>
</sst>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yy"/>
  </numFmts>
  <fonts count="25" x14ac:knownFonts="1">
    <font>
      <sz val="10"/>
      <name val="Arial"/>
    </font>
    <font>
      <sz val="11"/>
      <name val="Times New Roman"/>
      <family val="1"/>
    </font>
    <font>
      <b/>
      <sz val="24"/>
      <name val="Frutiger 45"/>
    </font>
    <font>
      <sz val="8"/>
      <name val="Arial"/>
      <family val="2"/>
    </font>
    <font>
      <sz val="10"/>
      <color indexed="9"/>
      <name val="Arial"/>
      <family val="2"/>
    </font>
    <font>
      <sz val="10"/>
      <name val="Verdana"/>
      <family val="2"/>
    </font>
    <font>
      <b/>
      <sz val="10"/>
      <color indexed="10"/>
      <name val="Verdana"/>
      <family val="2"/>
    </font>
    <font>
      <sz val="10"/>
      <color indexed="9"/>
      <name val="Verdana"/>
      <family val="2"/>
    </font>
    <font>
      <b/>
      <sz val="10"/>
      <name val="Verdana"/>
      <family val="2"/>
    </font>
    <font>
      <b/>
      <sz val="16"/>
      <color indexed="56"/>
      <name val="Frutiger 45"/>
      <family val="2"/>
    </font>
    <font>
      <b/>
      <sz val="11"/>
      <name val="Times New Roman"/>
      <family val="1"/>
    </font>
    <font>
      <sz val="1"/>
      <name val="Times New Roman"/>
      <family val="1"/>
    </font>
    <font>
      <b/>
      <sz val="24"/>
      <name val="Frutiger 45"/>
      <family val="2"/>
    </font>
    <font>
      <sz val="11"/>
      <color indexed="63"/>
      <name val="Times New Roman"/>
      <family val="1"/>
    </font>
    <font>
      <b/>
      <sz val="14"/>
      <name val="Frutiger 45"/>
      <family val="2"/>
    </font>
    <font>
      <sz val="14"/>
      <name val="Frutiger 45"/>
      <family val="2"/>
    </font>
    <font>
      <b/>
      <sz val="10"/>
      <color indexed="10"/>
      <name val="Arial"/>
      <family val="2"/>
    </font>
    <font>
      <sz val="10"/>
      <color indexed="10"/>
      <name val="Verdana"/>
      <family val="2"/>
    </font>
    <font>
      <b/>
      <sz val="14"/>
      <color indexed="56"/>
      <name val="Frutiger 45"/>
    </font>
    <font>
      <b/>
      <sz val="12"/>
      <color indexed="56"/>
      <name val="Frutiger 45"/>
    </font>
    <font>
      <sz val="10"/>
      <name val="Arial"/>
      <family val="2"/>
    </font>
    <font>
      <b/>
      <sz val="10"/>
      <color indexed="56"/>
      <name val="Arial"/>
      <family val="2"/>
    </font>
    <font>
      <b/>
      <sz val="11"/>
      <color indexed="56"/>
      <name val="Times New Roman"/>
      <family val="1"/>
    </font>
    <font>
      <sz val="9"/>
      <color indexed="10"/>
      <name val="Times New Roman"/>
      <family val="1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5" fillId="3" borderId="4" xfId="0" applyFont="1" applyFill="1" applyBorder="1" applyAlignment="1" applyProtection="1">
      <alignment vertical="center"/>
      <protection locked="0"/>
    </xf>
    <xf numFmtId="0" fontId="5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Protection="1"/>
    <xf numFmtId="0" fontId="7" fillId="2" borderId="0" xfId="0" applyFont="1" applyFill="1" applyProtection="1"/>
    <xf numFmtId="0" fontId="0" fillId="2" borderId="0" xfId="0" applyFill="1" applyAlignment="1"/>
    <xf numFmtId="0" fontId="9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0" fontId="0" fillId="2" borderId="2" xfId="0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2" xfId="0" applyFill="1" applyBorder="1"/>
    <xf numFmtId="0" fontId="0" fillId="2" borderId="8" xfId="0" applyFill="1" applyBorder="1" applyAlignment="1">
      <alignment vertical="top" wrapText="1"/>
    </xf>
    <xf numFmtId="0" fontId="14" fillId="2" borderId="0" xfId="0" applyFont="1" applyFill="1" applyAlignment="1">
      <alignment vertical="top"/>
    </xf>
    <xf numFmtId="0" fontId="16" fillId="2" borderId="0" xfId="0" applyFont="1" applyFill="1" applyAlignment="1"/>
    <xf numFmtId="0" fontId="17" fillId="2" borderId="0" xfId="0" applyFont="1" applyFill="1" applyProtection="1"/>
    <xf numFmtId="0" fontId="18" fillId="2" borderId="6" xfId="0" applyFont="1" applyFill="1" applyBorder="1" applyAlignment="1">
      <alignment vertical="top" wrapText="1"/>
    </xf>
    <xf numFmtId="0" fontId="19" fillId="2" borderId="7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9" fillId="2" borderId="9" xfId="0" applyFont="1" applyFill="1" applyBorder="1" applyAlignment="1">
      <alignment vertical="top" wrapText="1"/>
    </xf>
    <xf numFmtId="0" fontId="0" fillId="2" borderId="6" xfId="0" applyFill="1" applyBorder="1" applyAlignment="1"/>
    <xf numFmtId="0" fontId="11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4" fontId="13" fillId="2" borderId="6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4" fontId="13" fillId="2" borderId="6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4" fontId="14" fillId="2" borderId="0" xfId="0" applyNumberFormat="1" applyFont="1" applyFill="1" applyAlignment="1">
      <alignment horizontal="left" vertical="top"/>
    </xf>
    <xf numFmtId="0" fontId="9" fillId="2" borderId="9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/>
    </xf>
    <xf numFmtId="4" fontId="13" fillId="2" borderId="8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2" borderId="7" xfId="0" applyFill="1" applyBorder="1" applyAlignment="1"/>
    <xf numFmtId="4" fontId="1" fillId="2" borderId="8" xfId="0" applyNumberFormat="1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" fontId="13" fillId="2" borderId="9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9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22" fillId="2" borderId="6" xfId="0" applyFont="1" applyFill="1" applyBorder="1" applyAlignment="1">
      <alignment wrapText="1"/>
    </xf>
    <xf numFmtId="0" fontId="21" fillId="2" borderId="6" xfId="0" applyFont="1" applyFill="1" applyBorder="1" applyAlignment="1">
      <alignment wrapText="1"/>
    </xf>
    <xf numFmtId="0" fontId="21" fillId="2" borderId="7" xfId="0" applyFont="1" applyFill="1" applyBorder="1" applyAlignment="1">
      <alignment wrapText="1"/>
    </xf>
    <xf numFmtId="0" fontId="8" fillId="2" borderId="0" xfId="0" applyFont="1" applyFill="1" applyProtection="1"/>
    <xf numFmtId="164" fontId="5" fillId="2" borderId="0" xfId="0" applyNumberFormat="1" applyFont="1" applyFill="1" applyProtection="1"/>
    <xf numFmtId="0" fontId="5" fillId="2" borderId="10" xfId="0" applyFont="1" applyFill="1" applyBorder="1" applyProtection="1"/>
    <xf numFmtId="0" fontId="1" fillId="0" borderId="2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4" fontId="13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4" fillId="0" borderId="0" xfId="0" applyFont="1" applyFill="1"/>
    <xf numFmtId="0" fontId="0" fillId="0" borderId="0" xfId="0" applyFill="1"/>
    <xf numFmtId="0" fontId="23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06/relationships/vbaProject" Target="vbaProject.bin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2</xdr:row>
      <xdr:rowOff>1238250</xdr:rowOff>
    </xdr:to>
    <xdr:sp macro="" textlink="">
      <xdr:nvSpPr>
        <xdr:cNvPr id="1080" name="Rectangle 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72475" cy="1619250"/>
        </a:xfrm>
        <a:prstGeom prst="rect">
          <a:avLst/>
        </a:prstGeom>
        <a:solidFill>
          <a:srgbClr val="003163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257175</xdr:colOff>
      <xdr:row>0</xdr:row>
      <xdr:rowOff>0</xdr:rowOff>
    </xdr:from>
    <xdr:to>
      <xdr:col>0</xdr:col>
      <xdr:colOff>295275</xdr:colOff>
      <xdr:row>1</xdr:row>
      <xdr:rowOff>161925</xdr:rowOff>
    </xdr:to>
    <xdr:sp macro="" textlink="">
      <xdr:nvSpPr>
        <xdr:cNvPr id="1081" name="Rectangle 5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257175" y="0"/>
          <a:ext cx="38100" cy="352425"/>
        </a:xfrm>
        <a:prstGeom prst="rect">
          <a:avLst/>
        </a:prstGeom>
        <a:solidFill>
          <a:srgbClr val="FF701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1543050</xdr:colOff>
      <xdr:row>2</xdr:row>
      <xdr:rowOff>476250</xdr:rowOff>
    </xdr:from>
    <xdr:to>
      <xdr:col>3</xdr:col>
      <xdr:colOff>600075</xdr:colOff>
      <xdr:row>2</xdr:row>
      <xdr:rowOff>895350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571750" y="857250"/>
          <a:ext cx="4762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a-DK" sz="2400" b="1" i="0" u="none" strike="noStrike" baseline="0">
              <a:solidFill>
                <a:srgbClr val="FFFFFF"/>
              </a:solidFill>
              <a:latin typeface="Frutiger 45"/>
            </a:rPr>
            <a:t>Product Configuration Guide</a:t>
          </a:r>
          <a:endParaRPr lang="da-DK" sz="2400" b="0" i="0" u="none" strike="noStrike" baseline="0">
            <a:solidFill>
              <a:srgbClr val="FFFFFF"/>
            </a:solidFill>
            <a:latin typeface="Frutiger 55"/>
          </a:endParaRPr>
        </a:p>
        <a:p>
          <a:pPr algn="r" rtl="0">
            <a:defRPr sz="1000"/>
          </a:pPr>
          <a:endParaRPr lang="da-DK" sz="1200" b="0" i="0" u="none" strike="noStrike" baseline="0">
            <a:solidFill>
              <a:srgbClr val="FFFFFF"/>
            </a:solidFill>
            <a:latin typeface="Frutiger 55"/>
          </a:endParaRPr>
        </a:p>
        <a:p>
          <a:pPr algn="r" rtl="0">
            <a:defRPr sz="1000"/>
          </a:pPr>
          <a:endParaRPr lang="da-DK" sz="1200" b="0" i="0" u="none" strike="noStrike" baseline="0">
            <a:solidFill>
              <a:srgbClr val="FFFFFF"/>
            </a:solidFill>
            <a:latin typeface="Frutiger 55"/>
          </a:endParaRPr>
        </a:p>
      </xdr:txBody>
    </xdr:sp>
    <xdr:clientData/>
  </xdr:twoCellAnchor>
  <xdr:twoCellAnchor editAs="oneCell">
    <xdr:from>
      <xdr:col>0</xdr:col>
      <xdr:colOff>266700</xdr:colOff>
      <xdr:row>2</xdr:row>
      <xdr:rowOff>590550</xdr:rowOff>
    </xdr:from>
    <xdr:to>
      <xdr:col>1</xdr:col>
      <xdr:colOff>161925</xdr:colOff>
      <xdr:row>2</xdr:row>
      <xdr:rowOff>762000</xdr:rowOff>
    </xdr:to>
    <xdr:pic>
      <xdr:nvPicPr>
        <xdr:cNvPr id="1083" name="Picture 7" descr="MFNEG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971550"/>
          <a:ext cx="9239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3962400</xdr:colOff>
      <xdr:row>6</xdr:row>
      <xdr:rowOff>0</xdr:rowOff>
    </xdr:from>
    <xdr:to>
      <xdr:col>4</xdr:col>
      <xdr:colOff>733425</xdr:colOff>
      <xdr:row>8</xdr:row>
      <xdr:rowOff>47625</xdr:rowOff>
    </xdr:to>
    <xdr:pic>
      <xdr:nvPicPr>
        <xdr:cNvPr id="1084" name="Picture 18" descr="Pro fritlagt new software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91100" y="2914650"/>
          <a:ext cx="3086100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1381125</xdr:colOff>
      <xdr:row>7</xdr:row>
      <xdr:rowOff>666750</xdr:rowOff>
    </xdr:from>
    <xdr:to>
      <xdr:col>1</xdr:col>
      <xdr:colOff>3600450</xdr:colOff>
      <xdr:row>7</xdr:row>
      <xdr:rowOff>3448050</xdr:rowOff>
    </xdr:to>
    <xdr:pic>
      <xdr:nvPicPr>
        <xdr:cNvPr id="1085" name="Picture 19" descr="Lab fritlagt 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09825" y="4162425"/>
          <a:ext cx="2219325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3590925</xdr:colOff>
          <xdr:row>12</xdr:row>
          <xdr:rowOff>114300</xdr:rowOff>
        </xdr:from>
        <xdr:to>
          <xdr:col>4</xdr:col>
          <xdr:colOff>438150</xdr:colOff>
          <xdr:row>14</xdr:row>
          <xdr:rowOff>57150</xdr:rowOff>
        </xdr:to>
        <xdr:sp macro="" textlink="">
          <xdr:nvSpPr>
            <xdr:cNvPr id="2049" name="Command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</xdr:row>
          <xdr:rowOff>19050</xdr:rowOff>
        </xdr:from>
        <xdr:to>
          <xdr:col>4</xdr:col>
          <xdr:colOff>428625</xdr:colOff>
          <xdr:row>8</xdr:row>
          <xdr:rowOff>19050</xdr:rowOff>
        </xdr:to>
        <xdr:sp macro="" textlink="">
          <xdr:nvSpPr>
            <xdr:cNvPr id="2055" name="CommandButton2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3590925</xdr:colOff>
          <xdr:row>16</xdr:row>
          <xdr:rowOff>114300</xdr:rowOff>
        </xdr:from>
        <xdr:to>
          <xdr:col>4</xdr:col>
          <xdr:colOff>438150</xdr:colOff>
          <xdr:row>18</xdr:row>
          <xdr:rowOff>57150</xdr:rowOff>
        </xdr:to>
        <xdr:sp macro="" textlink="">
          <xdr:nvSpPr>
            <xdr:cNvPr id="2058" name="CommandButton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mp/REUP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twy/My%20Documents/new%20desktop/Price%20Lists/PCG/Formats/as%20of%20march%202008/prices/REUP%20EUR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twy/My%20Documents/new%20desktop/Price%20Lists/PCG/Formats/as%20of%20march%202008/REUP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BactoScan FC"/>
      <sheetName val="BactoScan FC Semiautomatic"/>
      <sheetName val="Cemotec 1090"/>
      <sheetName val="Cervitec"/>
      <sheetName val="Cyclotec 1093"/>
      <sheetName val="FIAstar 5000 and FIAstar Wine "/>
      <sheetName val="FiberCap 2021  2023"/>
      <sheetName val="Fibertec 1020"/>
      <sheetName val="Fibertec 1023"/>
      <sheetName val="Fibertec 2010"/>
      <sheetName val="FoodScan"/>
      <sheetName val="Fossomatic Minor"/>
      <sheetName val="Homogenizer 2094 2096"/>
      <sheetName val="Infratec 1241 Grain Analyzer"/>
      <sheetName val="Infratec 1256 Beer Analyzer"/>
      <sheetName val="InfraXact"/>
      <sheetName val="Kjeltec 2100"/>
      <sheetName val="Kjeltec 2200"/>
      <sheetName val="Kjeltec 2300"/>
      <sheetName val="Kjeltec 2400"/>
      <sheetName val="Knifetec 1095"/>
      <sheetName val="MeatMaster"/>
      <sheetName val="MicroFoss"/>
      <sheetName val="MilkoScan FT120"/>
      <sheetName val="MilkoScan FT2"/>
      <sheetName val="MilkoScan S50"/>
      <sheetName val="MilkoScan Minor"/>
      <sheetName val="System 5000"/>
      <sheetName val="System 6000"/>
      <sheetName val="NIRS Process Analytics II"/>
      <sheetName val="NIRS LAB Systems II"/>
      <sheetName val="ProcesScan FT"/>
      <sheetName val="ProcessTouch"/>
      <sheetName val="Sampler 5027"/>
      <sheetName val="Shaking Water Bath 1024"/>
      <sheetName val="SoxCap 2047"/>
      <sheetName val="Soxtec 2043"/>
      <sheetName val="Soxtec 2045"/>
      <sheetName val="Soxtec 2050"/>
      <sheetName val="Soxtec 2055"/>
      <sheetName val="Digestion Systems"/>
      <sheetName val="WineScan FT120 Basic"/>
      <sheetName val="WineScan FT120 upgrade"/>
      <sheetName val="WineScan"/>
      <sheetName val="XDS Process"/>
      <sheetName val="XDS Rapid and Liquid Analyzers"/>
      <sheetName val="BactoScan FC1"/>
      <sheetName val="Fossomatic"/>
      <sheetName val="Shaking Water Bath"/>
      <sheetName val="FIberCap"/>
      <sheetName val="Fibertec System"/>
      <sheetName val="Cervitec 1625"/>
      <sheetName val="Combifoss 5000"/>
      <sheetName val="Combifoss 6000 FC"/>
      <sheetName val="FIAstar Wine"/>
      <sheetName val="nirs"/>
      <sheetName val="XDS"/>
      <sheetName val="MilkoScan"/>
      <sheetName val="MilkoScan S"/>
      <sheetName val="XDS R"/>
      <sheetName val="Infratec 12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To Index</v>
          </cell>
        </row>
        <row r="2">
          <cell r="A2" t="str">
            <v>Recommended End User Price</v>
          </cell>
          <cell r="D2" t="str">
            <v>Currency</v>
          </cell>
          <cell r="E2" t="str">
            <v>EUR</v>
          </cell>
        </row>
        <row r="3">
          <cell r="A3" t="str">
            <v>Valid from 01-01-2007</v>
          </cell>
        </row>
        <row r="5">
          <cell r="A5" t="str">
            <v>FiberCap™ 2021 and 2023</v>
          </cell>
        </row>
        <row r="6">
          <cell r="A6" t="str">
            <v>Part no.</v>
          </cell>
          <cell r="B6" t="str">
            <v>Description</v>
          </cell>
          <cell r="C6" t="str">
            <v>Quantity</v>
          </cell>
          <cell r="D6" t="str">
            <v>Unit</v>
          </cell>
          <cell r="E6" t="str">
            <v>Price/Unit</v>
          </cell>
        </row>
        <row r="9">
          <cell r="A9">
            <v>20210001</v>
          </cell>
          <cell r="B9" t="str">
            <v>FiberCap 2021, 230 V 50 Hz</v>
          </cell>
          <cell r="C9">
            <v>1</v>
          </cell>
          <cell r="D9" t="str">
            <v>PC</v>
          </cell>
          <cell r="E9" t="str">
            <v>1.855,25</v>
          </cell>
        </row>
        <row r="10">
          <cell r="A10">
            <v>20210004</v>
          </cell>
          <cell r="B10" t="str">
            <v>FiberCap 2021, 115 V 50-60 Hz</v>
          </cell>
          <cell r="C10">
            <v>1</v>
          </cell>
          <cell r="D10" t="str">
            <v>PC</v>
          </cell>
          <cell r="E10" t="str">
            <v>1.855,25</v>
          </cell>
        </row>
        <row r="11">
          <cell r="A11">
            <v>20210002</v>
          </cell>
          <cell r="B11" t="str">
            <v>FiberCap 2021 without Hot Plate</v>
          </cell>
          <cell r="C11">
            <v>1</v>
          </cell>
          <cell r="D11" t="str">
            <v>PC</v>
          </cell>
          <cell r="E11" t="str">
            <v>1.271,00</v>
          </cell>
        </row>
        <row r="12">
          <cell r="A12">
            <v>20210003</v>
          </cell>
          <cell r="B12" t="str">
            <v>FiberCap 2021/2023 230 V 50 Hz</v>
          </cell>
          <cell r="C12">
            <v>1</v>
          </cell>
          <cell r="D12" t="str">
            <v>PC</v>
          </cell>
          <cell r="E12" t="str">
            <v>3.464,50</v>
          </cell>
        </row>
        <row r="13">
          <cell r="A13">
            <v>20230001</v>
          </cell>
          <cell r="B13" t="str">
            <v>FiberCap 2023, 230 V 50 Hz</v>
          </cell>
          <cell r="C13">
            <v>1</v>
          </cell>
          <cell r="D13" t="str">
            <v>PC</v>
          </cell>
          <cell r="E13" t="str">
            <v>2.767,50</v>
          </cell>
        </row>
        <row r="14">
          <cell r="A14">
            <v>20230003</v>
          </cell>
          <cell r="B14" t="str">
            <v>FiberCap 2023, 115 V 50-60 Hz</v>
          </cell>
          <cell r="C14">
            <v>1</v>
          </cell>
          <cell r="D14" t="str">
            <v>PC</v>
          </cell>
          <cell r="E14" t="str">
            <v>2.767,50</v>
          </cell>
        </row>
        <row r="15">
          <cell r="A15">
            <v>20230002</v>
          </cell>
          <cell r="B15" t="str">
            <v>FiberCap 2023 without Hot Plate</v>
          </cell>
          <cell r="C15">
            <v>1</v>
          </cell>
          <cell r="D15" t="str">
            <v>PC</v>
          </cell>
          <cell r="E15" t="str">
            <v>2.132,00</v>
          </cell>
        </row>
        <row r="18">
          <cell r="A18" t="str">
            <v>Consumables</v>
          </cell>
        </row>
        <row r="19">
          <cell r="A19">
            <v>10010346</v>
          </cell>
          <cell r="B19" t="str">
            <v>Capsules 500/set</v>
          </cell>
          <cell r="C19">
            <v>1</v>
          </cell>
          <cell r="D19" t="str">
            <v>PC</v>
          </cell>
          <cell r="E19" t="str">
            <v>1.271,26</v>
          </cell>
        </row>
        <row r="20">
          <cell r="A20">
            <v>10010347</v>
          </cell>
          <cell r="B20" t="str">
            <v>Capsules 100/set</v>
          </cell>
          <cell r="C20">
            <v>1</v>
          </cell>
          <cell r="D20" t="str">
            <v>PC</v>
          </cell>
          <cell r="E20" t="str">
            <v>334,10</v>
          </cell>
        </row>
        <row r="21">
          <cell r="A21">
            <v>10013931</v>
          </cell>
          <cell r="B21" t="str">
            <v>Capsules 10 x 500/set</v>
          </cell>
          <cell r="C21">
            <v>1</v>
          </cell>
          <cell r="D21" t="str">
            <v>PC</v>
          </cell>
          <cell r="E21" t="str">
            <v>10.170,05</v>
          </cell>
        </row>
        <row r="23">
          <cell r="A23" t="str">
            <v>Documentation</v>
          </cell>
        </row>
        <row r="24">
          <cell r="A24">
            <v>10010488</v>
          </cell>
          <cell r="B24" t="str">
            <v>User Manual FiberCap 2021/2023</v>
          </cell>
          <cell r="C24">
            <v>1</v>
          </cell>
          <cell r="D24" t="str">
            <v>PC</v>
          </cell>
          <cell r="E24" t="str">
            <v>17,75</v>
          </cell>
        </row>
        <row r="26">
          <cell r="A26" t="str">
            <v>Modules &amp; Accessories</v>
          </cell>
        </row>
        <row r="27">
          <cell r="A27">
            <v>10010137</v>
          </cell>
          <cell r="B27" t="str">
            <v>Extraction Beaker 6 position</v>
          </cell>
          <cell r="C27">
            <v>1</v>
          </cell>
          <cell r="D27" t="str">
            <v>PC</v>
          </cell>
          <cell r="E27" t="str">
            <v>69,86</v>
          </cell>
        </row>
        <row r="28">
          <cell r="A28">
            <v>10010224</v>
          </cell>
          <cell r="B28" t="str">
            <v>Capsule Tray 6 position</v>
          </cell>
          <cell r="C28">
            <v>1</v>
          </cell>
          <cell r="D28" t="str">
            <v>PC</v>
          </cell>
          <cell r="E28" t="str">
            <v>109,27</v>
          </cell>
        </row>
        <row r="29">
          <cell r="A29">
            <v>10010262</v>
          </cell>
          <cell r="B29" t="str">
            <v>Stopper 6 position</v>
          </cell>
          <cell r="C29">
            <v>1</v>
          </cell>
          <cell r="D29" t="str">
            <v>PC</v>
          </cell>
          <cell r="E29" t="str">
            <v>39,39</v>
          </cell>
        </row>
        <row r="30">
          <cell r="A30">
            <v>10010330</v>
          </cell>
          <cell r="B30" t="str">
            <v>Condenser Holder for Hot Plate</v>
          </cell>
          <cell r="C30">
            <v>1</v>
          </cell>
          <cell r="D30" t="str">
            <v>PC</v>
          </cell>
          <cell r="E30" t="str">
            <v>129,22</v>
          </cell>
        </row>
        <row r="31">
          <cell r="A31">
            <v>10010331</v>
          </cell>
          <cell r="B31" t="str">
            <v>Drying Stand</v>
          </cell>
          <cell r="C31">
            <v>1</v>
          </cell>
          <cell r="D31" t="str">
            <v>PC</v>
          </cell>
          <cell r="E31" t="str">
            <v>69,86</v>
          </cell>
        </row>
        <row r="32">
          <cell r="A32">
            <v>10010332</v>
          </cell>
          <cell r="B32" t="str">
            <v>Boiling Stand</v>
          </cell>
          <cell r="C32">
            <v>1</v>
          </cell>
          <cell r="D32" t="str">
            <v>PC</v>
          </cell>
          <cell r="E32" t="str">
            <v>286,82</v>
          </cell>
        </row>
        <row r="33">
          <cell r="A33">
            <v>10010334</v>
          </cell>
          <cell r="B33" t="str">
            <v>Capsule Tray 18 position</v>
          </cell>
          <cell r="C33">
            <v>1</v>
          </cell>
          <cell r="D33" t="str">
            <v>PC</v>
          </cell>
          <cell r="E33" t="str">
            <v>219,58</v>
          </cell>
        </row>
        <row r="34">
          <cell r="A34">
            <v>10010335</v>
          </cell>
          <cell r="B34" t="str">
            <v>Stopper 18 position</v>
          </cell>
          <cell r="C34">
            <v>1</v>
          </cell>
          <cell r="D34" t="str">
            <v>PC</v>
          </cell>
          <cell r="E34" t="str">
            <v>119,77</v>
          </cell>
        </row>
        <row r="35">
          <cell r="A35">
            <v>10010516</v>
          </cell>
          <cell r="B35" t="str">
            <v>Condenser complete 6 position</v>
          </cell>
          <cell r="C35">
            <v>1</v>
          </cell>
          <cell r="D35" t="str">
            <v>PC</v>
          </cell>
          <cell r="E35" t="str">
            <v>192,26</v>
          </cell>
        </row>
        <row r="36">
          <cell r="A36">
            <v>10010546</v>
          </cell>
          <cell r="B36" t="str">
            <v>Extraction Beaker 18 position</v>
          </cell>
          <cell r="C36">
            <v>1</v>
          </cell>
          <cell r="D36" t="str">
            <v>PC</v>
          </cell>
          <cell r="E36" t="str">
            <v>139,73</v>
          </cell>
        </row>
        <row r="37">
          <cell r="A37">
            <v>10011595</v>
          </cell>
          <cell r="B37" t="str">
            <v>Defatting Beaker Large</v>
          </cell>
          <cell r="C37">
            <v>1</v>
          </cell>
          <cell r="D37" t="str">
            <v>PC</v>
          </cell>
          <cell r="E37" t="str">
            <v>57,78</v>
          </cell>
        </row>
        <row r="38">
          <cell r="A38">
            <v>10011612</v>
          </cell>
          <cell r="B38" t="str">
            <v>Condenser Holder for Hot Plate</v>
          </cell>
          <cell r="C38">
            <v>1</v>
          </cell>
          <cell r="D38" t="str">
            <v>PC</v>
          </cell>
          <cell r="E38" t="str">
            <v>115,57</v>
          </cell>
        </row>
        <row r="39">
          <cell r="A39">
            <v>10011614</v>
          </cell>
          <cell r="B39" t="str">
            <v>Upgrading Kit from 6 to 18 positions</v>
          </cell>
          <cell r="C39">
            <v>1</v>
          </cell>
          <cell r="D39" t="str">
            <v>PC</v>
          </cell>
          <cell r="E39" t="str">
            <v>1.381,57</v>
          </cell>
        </row>
        <row r="40">
          <cell r="A40">
            <v>10011721</v>
          </cell>
          <cell r="B40" t="str">
            <v>Condenser complete 18 position</v>
          </cell>
          <cell r="C40">
            <v>1</v>
          </cell>
          <cell r="D40" t="str">
            <v>PC</v>
          </cell>
          <cell r="E40" t="str">
            <v>505,35</v>
          </cell>
        </row>
        <row r="41">
          <cell r="A41">
            <v>15220049</v>
          </cell>
          <cell r="B41" t="str">
            <v>Defatting Beaker 6 position</v>
          </cell>
          <cell r="C41">
            <v>1</v>
          </cell>
          <cell r="D41" t="str">
            <v>PC</v>
          </cell>
          <cell r="E41" t="str">
            <v>11,77</v>
          </cell>
        </row>
        <row r="42">
          <cell r="A42">
            <v>15240010</v>
          </cell>
          <cell r="B42" t="str">
            <v>Hot Plate 2022, 230 V 50 Hz</v>
          </cell>
          <cell r="C42">
            <v>1</v>
          </cell>
          <cell r="D42" t="str">
            <v>PC</v>
          </cell>
          <cell r="E42" t="str">
            <v>574,69</v>
          </cell>
        </row>
        <row r="43">
          <cell r="A43">
            <v>15240011</v>
          </cell>
          <cell r="B43" t="str">
            <v>Hot Plate 2022, 115 V 50-60 Hz</v>
          </cell>
          <cell r="C43">
            <v>1</v>
          </cell>
          <cell r="D43" t="str">
            <v>PC</v>
          </cell>
          <cell r="E43" t="str">
            <v>574,69</v>
          </cell>
        </row>
        <row r="45">
          <cell r="A45" t="str">
            <v>Reagents</v>
          </cell>
        </row>
        <row r="46">
          <cell r="A46">
            <v>10004087</v>
          </cell>
          <cell r="B46" t="str">
            <v>Termamyl 300 L type DX 100 ml</v>
          </cell>
          <cell r="C46">
            <v>1</v>
          </cell>
          <cell r="D46" t="str">
            <v>PC</v>
          </cell>
          <cell r="E46" t="str">
            <v>295,22</v>
          </cell>
        </row>
      </sheetData>
      <sheetData sheetId="8">
        <row r="1">
          <cell r="A1" t="str">
            <v>To Index</v>
          </cell>
        </row>
        <row r="2">
          <cell r="A2" t="str">
            <v>Recommended End User Price</v>
          </cell>
          <cell r="D2" t="str">
            <v>Currency</v>
          </cell>
          <cell r="E2" t="str">
            <v>EUR</v>
          </cell>
        </row>
        <row r="3">
          <cell r="A3" t="str">
            <v>Valid from 01-01-2007</v>
          </cell>
        </row>
        <row r="5">
          <cell r="A5" t="str">
            <v>Fibertec™ 1020</v>
          </cell>
        </row>
        <row r="6">
          <cell r="A6" t="str">
            <v>Part no.</v>
          </cell>
          <cell r="B6" t="str">
            <v>Description</v>
          </cell>
          <cell r="C6" t="str">
            <v>Quantity</v>
          </cell>
          <cell r="D6" t="str">
            <v>Unit</v>
          </cell>
          <cell r="E6" t="str">
            <v>Price/Unit</v>
          </cell>
        </row>
        <row r="9">
          <cell r="A9">
            <v>10200001</v>
          </cell>
          <cell r="B9" t="str">
            <v>Fibertec 1020, 200-230 V 50-60 Hz</v>
          </cell>
          <cell r="C9">
            <v>1</v>
          </cell>
          <cell r="D9" t="str">
            <v>PC</v>
          </cell>
          <cell r="E9" t="str">
            <v>15.067,50</v>
          </cell>
        </row>
        <row r="10">
          <cell r="A10">
            <v>10200011</v>
          </cell>
          <cell r="B10" t="str">
            <v>Fibertec 1020, 200-230 V 50-60 Hz</v>
          </cell>
          <cell r="C10">
            <v>1</v>
          </cell>
          <cell r="D10" t="str">
            <v>PC</v>
          </cell>
          <cell r="E10" t="str">
            <v>12.884,25</v>
          </cell>
        </row>
        <row r="11">
          <cell r="A11">
            <v>10210011</v>
          </cell>
          <cell r="B11" t="str">
            <v>Fibertec 1021</v>
          </cell>
          <cell r="C11">
            <v>1</v>
          </cell>
          <cell r="D11" t="str">
            <v>PC</v>
          </cell>
          <cell r="E11" t="str">
            <v>4.351,12</v>
          </cell>
        </row>
        <row r="13">
          <cell r="A13" t="str">
            <v>Consumables</v>
          </cell>
        </row>
        <row r="14">
          <cell r="A14">
            <v>10001171</v>
          </cell>
          <cell r="B14" t="str">
            <v>Crucible P1, 100-160 UM 6/set</v>
          </cell>
          <cell r="C14">
            <v>1</v>
          </cell>
          <cell r="D14" t="str">
            <v>PAC</v>
          </cell>
          <cell r="E14" t="str">
            <v>152,34</v>
          </cell>
        </row>
        <row r="15">
          <cell r="A15">
            <v>10001172</v>
          </cell>
          <cell r="B15" t="str">
            <v>Crucible P2 Standard 40-100 UM 6/set</v>
          </cell>
          <cell r="C15">
            <v>1</v>
          </cell>
          <cell r="D15" t="str">
            <v>PAC</v>
          </cell>
          <cell r="E15" t="str">
            <v>152,34</v>
          </cell>
        </row>
        <row r="16">
          <cell r="A16">
            <v>10001173</v>
          </cell>
          <cell r="B16" t="str">
            <v>Crucible P3, 16-40 UM 6/set</v>
          </cell>
          <cell r="C16">
            <v>1</v>
          </cell>
          <cell r="D16" t="str">
            <v>PAC</v>
          </cell>
          <cell r="E16" t="str">
            <v>152,34</v>
          </cell>
        </row>
        <row r="17">
          <cell r="A17">
            <v>10001174</v>
          </cell>
          <cell r="B17" t="str">
            <v>Crucible P0, 160-250 UM 6/set</v>
          </cell>
          <cell r="C17">
            <v>1</v>
          </cell>
          <cell r="D17" t="str">
            <v>PAC</v>
          </cell>
          <cell r="E17" t="str">
            <v>152,34</v>
          </cell>
        </row>
        <row r="18">
          <cell r="A18">
            <v>10004357</v>
          </cell>
          <cell r="B18" t="str">
            <v>Crucible P2 US 40-60 UM 6/set</v>
          </cell>
          <cell r="C18">
            <v>1</v>
          </cell>
          <cell r="D18" t="str">
            <v>PAC</v>
          </cell>
          <cell r="E18" t="str">
            <v>152,34</v>
          </cell>
        </row>
        <row r="20">
          <cell r="A20" t="str">
            <v>Documentation</v>
          </cell>
        </row>
        <row r="21">
          <cell r="A21">
            <v>10001537</v>
          </cell>
          <cell r="B21" t="str">
            <v>User Manual Fibertec 1020 System M6</v>
          </cell>
          <cell r="C21">
            <v>1</v>
          </cell>
          <cell r="D21" t="str">
            <v>PC</v>
          </cell>
          <cell r="E21" t="str">
            <v>23,11</v>
          </cell>
        </row>
        <row r="23">
          <cell r="A23" t="str">
            <v>Modules &amp; Accessories</v>
          </cell>
        </row>
        <row r="24">
          <cell r="A24">
            <v>10001079</v>
          </cell>
          <cell r="B24" t="str">
            <v>Stand for 6 Crucibles</v>
          </cell>
          <cell r="C24">
            <v>1</v>
          </cell>
          <cell r="D24" t="str">
            <v>PC</v>
          </cell>
          <cell r="E24" t="str">
            <v>170,20</v>
          </cell>
        </row>
        <row r="25">
          <cell r="A25">
            <v>10001080</v>
          </cell>
          <cell r="B25" t="str">
            <v>Holder for 6 Crucibles/Thimble Supports</v>
          </cell>
          <cell r="C25">
            <v>1</v>
          </cell>
          <cell r="D25" t="str">
            <v>PC</v>
          </cell>
          <cell r="E25" t="str">
            <v>152,34</v>
          </cell>
        </row>
        <row r="26">
          <cell r="A26">
            <v>10210011</v>
          </cell>
          <cell r="B26" t="str">
            <v>Fibertec 1021</v>
          </cell>
          <cell r="C26">
            <v>1</v>
          </cell>
          <cell r="D26" t="str">
            <v>PC</v>
          </cell>
          <cell r="E26" t="str">
            <v>4.459,90</v>
          </cell>
        </row>
        <row r="27">
          <cell r="A27">
            <v>15220006</v>
          </cell>
          <cell r="B27" t="str">
            <v>Spray Bottle Red 500 ml</v>
          </cell>
          <cell r="C27">
            <v>1</v>
          </cell>
          <cell r="D27" t="str">
            <v>PC</v>
          </cell>
          <cell r="E27" t="str">
            <v>10,93</v>
          </cell>
        </row>
        <row r="28">
          <cell r="A28">
            <v>15220014</v>
          </cell>
          <cell r="B28" t="str">
            <v>Beaker</v>
          </cell>
          <cell r="C28">
            <v>1</v>
          </cell>
          <cell r="D28" t="str">
            <v>PC</v>
          </cell>
          <cell r="E28" t="str">
            <v>25,74</v>
          </cell>
        </row>
        <row r="29">
          <cell r="A29">
            <v>15220015</v>
          </cell>
          <cell r="B29" t="str">
            <v>Reagent Bottle</v>
          </cell>
          <cell r="C29">
            <v>1</v>
          </cell>
          <cell r="D29" t="str">
            <v>PC</v>
          </cell>
          <cell r="E29" t="str">
            <v>24,16</v>
          </cell>
        </row>
        <row r="30">
          <cell r="A30">
            <v>15240010</v>
          </cell>
          <cell r="B30" t="str">
            <v>Hot Plate 2022, 230 V 50 Hz</v>
          </cell>
          <cell r="C30">
            <v>1</v>
          </cell>
          <cell r="D30" t="str">
            <v>PC</v>
          </cell>
          <cell r="E30" t="str">
            <v>574,69</v>
          </cell>
        </row>
        <row r="31">
          <cell r="A31">
            <v>15240011</v>
          </cell>
          <cell r="B31" t="str">
            <v>Hot Plate 2022, 115 V 50-60 Hz</v>
          </cell>
          <cell r="C31">
            <v>1</v>
          </cell>
          <cell r="D31" t="str">
            <v>PC</v>
          </cell>
          <cell r="E31" t="str">
            <v>574,69</v>
          </cell>
        </row>
        <row r="33">
          <cell r="A33" t="str">
            <v>Reagents</v>
          </cell>
        </row>
        <row r="34">
          <cell r="A34">
            <v>10000561</v>
          </cell>
          <cell r="B34" t="str">
            <v>X Antifoaming Agent Octanol</v>
          </cell>
          <cell r="C34">
            <v>1</v>
          </cell>
          <cell r="D34" t="str">
            <v>PC</v>
          </cell>
          <cell r="E34" t="str">
            <v>16,28</v>
          </cell>
        </row>
        <row r="35">
          <cell r="A35">
            <v>10004087</v>
          </cell>
          <cell r="B35" t="str">
            <v>Termamyl 300 L type DX 100 ml</v>
          </cell>
          <cell r="C35">
            <v>1</v>
          </cell>
          <cell r="D35" t="str">
            <v>PC</v>
          </cell>
          <cell r="E35" t="str">
            <v>295,22</v>
          </cell>
        </row>
        <row r="36">
          <cell r="A36">
            <v>19000014</v>
          </cell>
          <cell r="B36" t="str">
            <v>Celite 545, 1 litre/400 g</v>
          </cell>
          <cell r="C36">
            <v>1</v>
          </cell>
          <cell r="D36" t="str">
            <v>PC</v>
          </cell>
          <cell r="E36" t="str">
            <v>30,99</v>
          </cell>
        </row>
        <row r="38">
          <cell r="A38" t="str">
            <v>Spare parts &amp; Exchange parts</v>
          </cell>
        </row>
        <row r="39">
          <cell r="A39">
            <v>10008008</v>
          </cell>
          <cell r="B39" t="str">
            <v>PM Kit Fibertec 1020 Cold Extraction</v>
          </cell>
          <cell r="C39">
            <v>1</v>
          </cell>
          <cell r="D39" t="str">
            <v>PC</v>
          </cell>
          <cell r="E39" t="str">
            <v>100,33</v>
          </cell>
        </row>
        <row r="40">
          <cell r="A40">
            <v>10008010</v>
          </cell>
          <cell r="B40" t="str">
            <v>PM Kit Fibertec 1020 Hot Extraction Unit</v>
          </cell>
          <cell r="C40">
            <v>1</v>
          </cell>
          <cell r="D40" t="str">
            <v>PC</v>
          </cell>
          <cell r="E40" t="str">
            <v>482,23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">
          <cell r="A1" t="str">
            <v>To Index</v>
          </cell>
        </row>
        <row r="2">
          <cell r="A2" t="str">
            <v>Recommended End User Price</v>
          </cell>
          <cell r="D2" t="str">
            <v>Currency</v>
          </cell>
          <cell r="E2" t="str">
            <v>EUR</v>
          </cell>
        </row>
        <row r="3">
          <cell r="A3" t="str">
            <v>Valid from 01-01-2007</v>
          </cell>
        </row>
        <row r="5">
          <cell r="A5" t="str">
            <v>Soxtec™ 2043</v>
          </cell>
        </row>
        <row r="6">
          <cell r="A6" t="str">
            <v>Part no.</v>
          </cell>
          <cell r="B6" t="str">
            <v>Description</v>
          </cell>
          <cell r="C6" t="str">
            <v>Quantity</v>
          </cell>
          <cell r="D6" t="str">
            <v>Unit</v>
          </cell>
          <cell r="E6" t="str">
            <v>Price/Unit</v>
          </cell>
        </row>
        <row r="9">
          <cell r="A9">
            <v>20430001</v>
          </cell>
          <cell r="B9" t="str">
            <v>Soxtec 2043, 230 V 50/60 Hz</v>
          </cell>
          <cell r="C9">
            <v>1</v>
          </cell>
          <cell r="D9" t="str">
            <v>PC</v>
          </cell>
          <cell r="E9" t="str">
            <v>12.566,50</v>
          </cell>
        </row>
        <row r="10">
          <cell r="A10">
            <v>20430002</v>
          </cell>
          <cell r="B10" t="str">
            <v>Soxtec 2043, 115 V 50/60 Hz</v>
          </cell>
          <cell r="C10">
            <v>1</v>
          </cell>
          <cell r="D10" t="str">
            <v>PC</v>
          </cell>
          <cell r="E10" t="str">
            <v>12.566,50</v>
          </cell>
        </row>
        <row r="12">
          <cell r="A12" t="str">
            <v>Consumables</v>
          </cell>
        </row>
        <row r="13">
          <cell r="A13">
            <v>15220018</v>
          </cell>
          <cell r="B13" t="str">
            <v>Cellulose Thimble 26 mm 25/set</v>
          </cell>
          <cell r="C13">
            <v>1</v>
          </cell>
          <cell r="D13" t="str">
            <v>PAC</v>
          </cell>
          <cell r="E13" t="str">
            <v>50,95</v>
          </cell>
        </row>
        <row r="15">
          <cell r="A15" t="str">
            <v>Documentation</v>
          </cell>
        </row>
        <row r="16">
          <cell r="A16">
            <v>10011700</v>
          </cell>
          <cell r="B16" t="str">
            <v>User Manual Soxtec 2043</v>
          </cell>
          <cell r="C16">
            <v>1</v>
          </cell>
          <cell r="D16" t="str">
            <v>PC</v>
          </cell>
          <cell r="E16" t="str">
            <v xml:space="preserve">47,27 </v>
          </cell>
        </row>
        <row r="18">
          <cell r="A18" t="str">
            <v>Modules &amp; Accessories</v>
          </cell>
        </row>
        <row r="19">
          <cell r="A19">
            <v>10001080</v>
          </cell>
          <cell r="B19" t="str">
            <v>Holder for 6 Crucibles/Thimble Supports</v>
          </cell>
          <cell r="C19">
            <v>1</v>
          </cell>
          <cell r="D19" t="str">
            <v>PC</v>
          </cell>
          <cell r="E19" t="str">
            <v>152,34</v>
          </cell>
        </row>
        <row r="20">
          <cell r="A20">
            <v>10001431</v>
          </cell>
          <cell r="B20" t="str">
            <v>Cup Holder</v>
          </cell>
          <cell r="C20">
            <v>1</v>
          </cell>
          <cell r="D20" t="str">
            <v>PC</v>
          </cell>
          <cell r="E20" t="str">
            <v>134,48</v>
          </cell>
        </row>
        <row r="21">
          <cell r="A21">
            <v>10001462</v>
          </cell>
          <cell r="B21" t="str">
            <v>Extraction Cup Aluminium 6/set</v>
          </cell>
          <cell r="C21">
            <v>1</v>
          </cell>
          <cell r="D21" t="str">
            <v>PAC</v>
          </cell>
          <cell r="E21" t="str">
            <v>122,92</v>
          </cell>
        </row>
        <row r="22">
          <cell r="A22">
            <v>10001464</v>
          </cell>
          <cell r="B22" t="str">
            <v>Thimble Support 26 mm 7/set</v>
          </cell>
          <cell r="C22">
            <v>1</v>
          </cell>
          <cell r="D22" t="str">
            <v>PAC</v>
          </cell>
          <cell r="E22" t="str">
            <v>89,82</v>
          </cell>
        </row>
        <row r="23">
          <cell r="A23">
            <v>10001466</v>
          </cell>
          <cell r="B23" t="str">
            <v>Thimble Adapter 26 mm 6/set</v>
          </cell>
          <cell r="C23">
            <v>1</v>
          </cell>
          <cell r="D23" t="str">
            <v>PAC</v>
          </cell>
          <cell r="E23" t="str">
            <v>140,78</v>
          </cell>
        </row>
        <row r="24">
          <cell r="A24">
            <v>10001467</v>
          </cell>
          <cell r="B24" t="str">
            <v>Thimble Handler</v>
          </cell>
          <cell r="C24">
            <v>1</v>
          </cell>
          <cell r="D24" t="str">
            <v>PC</v>
          </cell>
          <cell r="E24" t="str">
            <v>176,51</v>
          </cell>
        </row>
        <row r="25">
          <cell r="A25">
            <v>10001473</v>
          </cell>
          <cell r="B25" t="str">
            <v>Thimble Stand 26 mm Metal</v>
          </cell>
          <cell r="C25">
            <v>1</v>
          </cell>
          <cell r="D25" t="str">
            <v>PC</v>
          </cell>
          <cell r="E25" t="str">
            <v>60,94</v>
          </cell>
        </row>
        <row r="26">
          <cell r="A26">
            <v>10001486</v>
          </cell>
          <cell r="B26" t="str">
            <v>Thimble Adapter 22 mm 6/set</v>
          </cell>
          <cell r="C26">
            <v>1</v>
          </cell>
          <cell r="D26" t="str">
            <v>PAC</v>
          </cell>
          <cell r="E26" t="str">
            <v>131,32</v>
          </cell>
        </row>
        <row r="27">
          <cell r="A27">
            <v>10001820</v>
          </cell>
          <cell r="B27" t="str">
            <v>Extraction Cup Glass 6/set</v>
          </cell>
          <cell r="C27">
            <v>1</v>
          </cell>
          <cell r="D27" t="str">
            <v>PAC</v>
          </cell>
          <cell r="E27" t="str">
            <v>264,76</v>
          </cell>
        </row>
        <row r="28">
          <cell r="A28">
            <v>10002460</v>
          </cell>
          <cell r="B28" t="str">
            <v>Thimble Adapter 26 mm PTFE 6/set</v>
          </cell>
          <cell r="C28">
            <v>1</v>
          </cell>
          <cell r="D28" t="str">
            <v>PAC</v>
          </cell>
          <cell r="E28" t="str">
            <v>215,37</v>
          </cell>
        </row>
        <row r="29">
          <cell r="A29">
            <v>10002516</v>
          </cell>
          <cell r="B29" t="str">
            <v>Condenser Seals Viton, 6/set</v>
          </cell>
          <cell r="C29">
            <v>1</v>
          </cell>
          <cell r="D29" t="str">
            <v>PC</v>
          </cell>
          <cell r="E29" t="str">
            <v>40,97</v>
          </cell>
        </row>
        <row r="30">
          <cell r="A30">
            <v>10002517</v>
          </cell>
          <cell r="B30" t="str">
            <v>Condenser Seals Butyl 6/set</v>
          </cell>
          <cell r="C30">
            <v>1</v>
          </cell>
          <cell r="D30" t="str">
            <v>PC</v>
          </cell>
          <cell r="E30" t="str">
            <v>32,56</v>
          </cell>
        </row>
        <row r="31">
          <cell r="A31">
            <v>10002541</v>
          </cell>
          <cell r="B31" t="str">
            <v>Condenser Seals Viton/Butyl 6 ea/set</v>
          </cell>
          <cell r="C31">
            <v>1</v>
          </cell>
          <cell r="D31" t="str">
            <v>PAC</v>
          </cell>
          <cell r="E31" t="str">
            <v>63,56</v>
          </cell>
        </row>
        <row r="32">
          <cell r="A32">
            <v>10003217</v>
          </cell>
          <cell r="B32" t="str">
            <v>Glass Thimble P3, 6/set</v>
          </cell>
          <cell r="C32">
            <v>1</v>
          </cell>
          <cell r="D32" t="str">
            <v>PAC</v>
          </cell>
          <cell r="E32" t="str">
            <v>760,65</v>
          </cell>
        </row>
        <row r="33">
          <cell r="A33">
            <v>10003669</v>
          </cell>
          <cell r="B33" t="str">
            <v>Glass Thimble Stand Plastic</v>
          </cell>
          <cell r="C33">
            <v>1</v>
          </cell>
          <cell r="D33" t="str">
            <v>PC</v>
          </cell>
          <cell r="E33" t="str">
            <v>60,94</v>
          </cell>
        </row>
        <row r="34">
          <cell r="A34">
            <v>10005711</v>
          </cell>
          <cell r="B34" t="str">
            <v>Condenser Seal Teflon</v>
          </cell>
          <cell r="C34">
            <v>1</v>
          </cell>
          <cell r="D34" t="str">
            <v>PC</v>
          </cell>
          <cell r="E34" t="str">
            <v>14,07</v>
          </cell>
        </row>
        <row r="35">
          <cell r="A35">
            <v>10005712</v>
          </cell>
          <cell r="B35" t="str">
            <v>Condenser Seals Teflon 6/set</v>
          </cell>
          <cell r="C35">
            <v>1</v>
          </cell>
          <cell r="D35" t="str">
            <v>PAC</v>
          </cell>
          <cell r="E35" t="str">
            <v>76,69</v>
          </cell>
        </row>
        <row r="36">
          <cell r="A36">
            <v>10006630</v>
          </cell>
          <cell r="B36" t="str">
            <v>Glass Thimble Adapter for HT6/2043,</v>
          </cell>
          <cell r="C36">
            <v>1</v>
          </cell>
          <cell r="D36" t="str">
            <v>PAC</v>
          </cell>
          <cell r="E36" t="str">
            <v>179,65</v>
          </cell>
        </row>
        <row r="37">
          <cell r="A37">
            <v>10010524</v>
          </cell>
          <cell r="B37" t="str">
            <v>Condenser Seal Polyuretane 6/set</v>
          </cell>
          <cell r="C37">
            <v>1</v>
          </cell>
          <cell r="D37" t="str">
            <v>PC</v>
          </cell>
          <cell r="E37" t="str">
            <v>40,97</v>
          </cell>
        </row>
        <row r="38">
          <cell r="A38">
            <v>15290007</v>
          </cell>
          <cell r="B38" t="str">
            <v>Tongs for Extraction Cups</v>
          </cell>
          <cell r="C38">
            <v>1</v>
          </cell>
          <cell r="D38" t="str">
            <v>PC</v>
          </cell>
          <cell r="E38" t="str">
            <v>22,58</v>
          </cell>
        </row>
        <row r="40">
          <cell r="A40" t="str">
            <v>Reagents</v>
          </cell>
        </row>
        <row r="41">
          <cell r="A41">
            <v>19000014</v>
          </cell>
          <cell r="B41" t="str">
            <v>Celite 545, 1 litre/400 g</v>
          </cell>
          <cell r="C41">
            <v>1</v>
          </cell>
          <cell r="D41" t="str">
            <v>PC</v>
          </cell>
          <cell r="E41" t="str">
            <v>30,99</v>
          </cell>
        </row>
        <row r="43">
          <cell r="A43" t="str">
            <v>Spare parts &amp; Exchange parts</v>
          </cell>
        </row>
        <row r="44">
          <cell r="A44">
            <v>10013301</v>
          </cell>
          <cell r="B44" t="str">
            <v>PM Kit Soxtec 2043</v>
          </cell>
          <cell r="C44">
            <v>1</v>
          </cell>
          <cell r="D44" t="str">
            <v>PC</v>
          </cell>
          <cell r="E44" t="str">
            <v>184,91</v>
          </cell>
        </row>
      </sheetData>
      <sheetData sheetId="38"/>
      <sheetData sheetId="39">
        <row r="1">
          <cell r="A1" t="str">
            <v>To Index</v>
          </cell>
        </row>
        <row r="2">
          <cell r="A2" t="str">
            <v>Recommended End User Price</v>
          </cell>
          <cell r="D2" t="str">
            <v>Currency</v>
          </cell>
          <cell r="E2" t="str">
            <v>EUR</v>
          </cell>
        </row>
        <row r="3">
          <cell r="A3" t="str">
            <v>Valid from 01-01-2007</v>
          </cell>
        </row>
        <row r="5">
          <cell r="A5" t="str">
            <v>Soxtec™ 2050</v>
          </cell>
        </row>
        <row r="6">
          <cell r="A6" t="str">
            <v>Part no.</v>
          </cell>
          <cell r="B6" t="str">
            <v>Description</v>
          </cell>
          <cell r="C6" t="str">
            <v>Quantity</v>
          </cell>
          <cell r="D6" t="str">
            <v>Unit</v>
          </cell>
          <cell r="E6" t="str">
            <v>Price/Unit</v>
          </cell>
        </row>
        <row r="9">
          <cell r="A9">
            <v>20500001</v>
          </cell>
          <cell r="B9" t="str">
            <v>Soxtec 2050, 230 V 50-60 Hz</v>
          </cell>
          <cell r="C9">
            <v>1</v>
          </cell>
          <cell r="D9" t="str">
            <v>PC</v>
          </cell>
          <cell r="E9" t="str">
            <v>20.920,25</v>
          </cell>
        </row>
        <row r="10">
          <cell r="A10">
            <v>20500002</v>
          </cell>
          <cell r="B10" t="str">
            <v>Soxtec 2050, 115 V 50-60 Hz</v>
          </cell>
          <cell r="C10">
            <v>1</v>
          </cell>
          <cell r="D10" t="str">
            <v>PC</v>
          </cell>
          <cell r="E10" t="str">
            <v>20.920,25</v>
          </cell>
        </row>
        <row r="11">
          <cell r="A11">
            <v>20500003</v>
          </cell>
          <cell r="B11" t="str">
            <v>Soxtec 2050, 230 V 50-60 Hz</v>
          </cell>
          <cell r="C11">
            <v>1</v>
          </cell>
          <cell r="D11" t="str">
            <v>PC</v>
          </cell>
          <cell r="E11" t="str">
            <v>21.719,75</v>
          </cell>
        </row>
        <row r="12">
          <cell r="A12">
            <v>20500004</v>
          </cell>
          <cell r="B12" t="str">
            <v>Soxtec 2050, 115 V 50-60 Hz</v>
          </cell>
          <cell r="C12">
            <v>1</v>
          </cell>
          <cell r="D12" t="str">
            <v>PC</v>
          </cell>
          <cell r="E12" t="str">
            <v>21.719,75</v>
          </cell>
        </row>
        <row r="13">
          <cell r="A13">
            <v>20500005</v>
          </cell>
          <cell r="B13" t="str">
            <v>Total Fat 2050 System 230 V 50-60 Hz</v>
          </cell>
          <cell r="C13">
            <v>1</v>
          </cell>
          <cell r="D13" t="str">
            <v>PC</v>
          </cell>
          <cell r="E13" t="str">
            <v>23.103,50</v>
          </cell>
        </row>
        <row r="14">
          <cell r="A14">
            <v>20500006</v>
          </cell>
          <cell r="B14" t="str">
            <v>Total Fat 2050 System 115 V 50-60 Hz</v>
          </cell>
          <cell r="C14">
            <v>1</v>
          </cell>
          <cell r="D14" t="str">
            <v>PC</v>
          </cell>
          <cell r="E14" t="str">
            <v>23.103,50</v>
          </cell>
        </row>
        <row r="16">
          <cell r="A16" t="str">
            <v>Consumables</v>
          </cell>
        </row>
        <row r="17">
          <cell r="A17">
            <v>15220018</v>
          </cell>
          <cell r="B17" t="str">
            <v>Cellulose Thimble 26 mm 25/set</v>
          </cell>
          <cell r="C17">
            <v>1</v>
          </cell>
          <cell r="D17" t="str">
            <v>PAC</v>
          </cell>
          <cell r="E17" t="str">
            <v>50,95</v>
          </cell>
        </row>
        <row r="18">
          <cell r="A18">
            <v>15220030</v>
          </cell>
          <cell r="B18" t="str">
            <v>Cellulose Thimble 33 mm 25/set</v>
          </cell>
          <cell r="C18">
            <v>1</v>
          </cell>
          <cell r="D18" t="str">
            <v>PAC</v>
          </cell>
          <cell r="E18" t="str">
            <v>72,49</v>
          </cell>
        </row>
        <row r="19">
          <cell r="A19">
            <v>15220045</v>
          </cell>
          <cell r="B19" t="str">
            <v>Cellulose Thimble Single Thickness</v>
          </cell>
          <cell r="C19">
            <v>1</v>
          </cell>
          <cell r="D19" t="str">
            <v>PAC</v>
          </cell>
          <cell r="E19" t="str">
            <v>57,26</v>
          </cell>
        </row>
        <row r="21">
          <cell r="A21" t="str">
            <v>Documentation</v>
          </cell>
        </row>
        <row r="22">
          <cell r="A22">
            <v>10007414</v>
          </cell>
          <cell r="B22" t="str">
            <v>User Manual Soxtec 2050</v>
          </cell>
          <cell r="C22">
            <v>1</v>
          </cell>
          <cell r="D22" t="str">
            <v>PC</v>
          </cell>
          <cell r="E22" t="str">
            <v xml:space="preserve">47,27 </v>
          </cell>
        </row>
        <row r="24">
          <cell r="A24" t="str">
            <v>Modules &amp; Accessories</v>
          </cell>
        </row>
        <row r="25">
          <cell r="A25">
            <v>10001466</v>
          </cell>
          <cell r="B25" t="str">
            <v>Thimble Adapter 26 mm 6/set</v>
          </cell>
          <cell r="C25">
            <v>1</v>
          </cell>
          <cell r="D25" t="str">
            <v>PAC</v>
          </cell>
          <cell r="E25" t="str">
            <v>140,78</v>
          </cell>
        </row>
        <row r="26">
          <cell r="A26">
            <v>10001467</v>
          </cell>
          <cell r="B26" t="str">
            <v>Thimble Handler</v>
          </cell>
          <cell r="C26">
            <v>1</v>
          </cell>
          <cell r="D26" t="str">
            <v>PC</v>
          </cell>
          <cell r="E26" t="str">
            <v>176,51</v>
          </cell>
        </row>
        <row r="27">
          <cell r="A27">
            <v>10001473</v>
          </cell>
          <cell r="B27" t="str">
            <v>Thimble Stand 26 mm Metal</v>
          </cell>
          <cell r="C27">
            <v>1</v>
          </cell>
          <cell r="D27" t="str">
            <v>PC</v>
          </cell>
          <cell r="E27" t="str">
            <v>60,94</v>
          </cell>
        </row>
        <row r="28">
          <cell r="A28">
            <v>10002460</v>
          </cell>
          <cell r="B28" t="str">
            <v>Thimble Adapter 26 mm PTFE 6/set</v>
          </cell>
          <cell r="C28">
            <v>1</v>
          </cell>
          <cell r="D28" t="str">
            <v>PAC</v>
          </cell>
          <cell r="E28" t="str">
            <v>215,37</v>
          </cell>
        </row>
        <row r="29">
          <cell r="A29">
            <v>10003217</v>
          </cell>
          <cell r="B29" t="str">
            <v>Glass Thimble P3, 6/set</v>
          </cell>
          <cell r="C29">
            <v>1</v>
          </cell>
          <cell r="D29" t="str">
            <v>PAC</v>
          </cell>
          <cell r="E29" t="str">
            <v>760,65</v>
          </cell>
        </row>
        <row r="30">
          <cell r="A30">
            <v>10003669</v>
          </cell>
          <cell r="B30" t="str">
            <v>Glass Thimble Stand Plastic</v>
          </cell>
          <cell r="C30">
            <v>1</v>
          </cell>
          <cell r="D30" t="str">
            <v>PC</v>
          </cell>
          <cell r="E30" t="str">
            <v>60,94</v>
          </cell>
        </row>
        <row r="31">
          <cell r="A31">
            <v>10007446</v>
          </cell>
          <cell r="B31" t="str">
            <v>Thimble Stand 33 mm Metal</v>
          </cell>
          <cell r="C31">
            <v>1</v>
          </cell>
          <cell r="D31" t="str">
            <v>PC</v>
          </cell>
          <cell r="E31" t="str">
            <v>36,24</v>
          </cell>
        </row>
        <row r="32">
          <cell r="A32">
            <v>10007475</v>
          </cell>
          <cell r="B32" t="str">
            <v>Cup Tool</v>
          </cell>
          <cell r="C32">
            <v>1</v>
          </cell>
          <cell r="D32" t="str">
            <v>PC</v>
          </cell>
          <cell r="E32" t="str">
            <v>47,27</v>
          </cell>
        </row>
        <row r="33">
          <cell r="A33">
            <v>10007510</v>
          </cell>
          <cell r="B33" t="str">
            <v>Extraction Cups Aluminium 6/set</v>
          </cell>
          <cell r="C33">
            <v>1</v>
          </cell>
          <cell r="D33" t="str">
            <v>PAC</v>
          </cell>
          <cell r="E33" t="str">
            <v>144,99</v>
          </cell>
        </row>
        <row r="34">
          <cell r="A34">
            <v>10007522</v>
          </cell>
          <cell r="B34" t="str">
            <v>Cup Holder Aluminium Cups</v>
          </cell>
          <cell r="C34">
            <v>1</v>
          </cell>
          <cell r="D34" t="str">
            <v>PC</v>
          </cell>
          <cell r="E34" t="str">
            <v>225,88</v>
          </cell>
        </row>
        <row r="35">
          <cell r="A35">
            <v>10007523</v>
          </cell>
          <cell r="B35" t="str">
            <v>Thimble Holder</v>
          </cell>
          <cell r="C35">
            <v>1</v>
          </cell>
          <cell r="D35" t="str">
            <v>PC</v>
          </cell>
          <cell r="E35" t="str">
            <v>127,12</v>
          </cell>
        </row>
        <row r="36">
          <cell r="A36">
            <v>10007524</v>
          </cell>
          <cell r="B36" t="str">
            <v>Thimble Adapter 33 mm 6/set</v>
          </cell>
          <cell r="C36">
            <v>1</v>
          </cell>
          <cell r="D36" t="str">
            <v>PAC</v>
          </cell>
          <cell r="E36" t="str">
            <v>160,74</v>
          </cell>
        </row>
        <row r="37">
          <cell r="A37">
            <v>10007525</v>
          </cell>
          <cell r="B37" t="str">
            <v>Condenser Seal Viton 6/set</v>
          </cell>
          <cell r="C37">
            <v>1</v>
          </cell>
          <cell r="D37" t="str">
            <v>PAC</v>
          </cell>
          <cell r="E37" t="str">
            <v>41,49</v>
          </cell>
        </row>
        <row r="38">
          <cell r="A38">
            <v>10007526</v>
          </cell>
          <cell r="B38" t="str">
            <v>Condenser Seal Butyl 6/set</v>
          </cell>
          <cell r="C38">
            <v>1</v>
          </cell>
          <cell r="D38" t="str">
            <v>PAC</v>
          </cell>
          <cell r="E38" t="str">
            <v>43,59</v>
          </cell>
        </row>
        <row r="39">
          <cell r="A39">
            <v>10007673</v>
          </cell>
          <cell r="B39" t="str">
            <v>Extraction Cups Glass 6/set</v>
          </cell>
          <cell r="C39">
            <v>1</v>
          </cell>
          <cell r="D39" t="str">
            <v>PAC</v>
          </cell>
          <cell r="E39" t="str">
            <v>225,88</v>
          </cell>
        </row>
        <row r="40">
          <cell r="A40">
            <v>10007675</v>
          </cell>
          <cell r="B40" t="str">
            <v>Cup Holder for Glass Cups</v>
          </cell>
          <cell r="C40">
            <v>1</v>
          </cell>
          <cell r="D40" t="str">
            <v>PC</v>
          </cell>
          <cell r="E40" t="str">
            <v>243,75</v>
          </cell>
        </row>
        <row r="41">
          <cell r="A41">
            <v>10007830</v>
          </cell>
          <cell r="B41" t="str">
            <v>Condenser Seal Resel 6/set</v>
          </cell>
          <cell r="C41">
            <v>1</v>
          </cell>
          <cell r="D41" t="str">
            <v>PAC</v>
          </cell>
          <cell r="E41" t="str">
            <v>982,33</v>
          </cell>
        </row>
        <row r="42">
          <cell r="A42">
            <v>10007848</v>
          </cell>
          <cell r="B42" t="str">
            <v>Thimble Support 7/set</v>
          </cell>
          <cell r="C42">
            <v>1</v>
          </cell>
          <cell r="D42" t="str">
            <v>PAC</v>
          </cell>
          <cell r="E42" t="str">
            <v>218,53</v>
          </cell>
        </row>
        <row r="43">
          <cell r="A43">
            <v>10007851</v>
          </cell>
          <cell r="B43" t="str">
            <v>Thimble Adapter 33 mm PTFE 6/set</v>
          </cell>
          <cell r="C43">
            <v>1</v>
          </cell>
          <cell r="D43" t="str">
            <v>PAC</v>
          </cell>
          <cell r="E43" t="str">
            <v>218,53</v>
          </cell>
        </row>
        <row r="44">
          <cell r="A44">
            <v>10007858</v>
          </cell>
          <cell r="B44" t="str">
            <v>Cup Stand Square 2x3 Complete</v>
          </cell>
          <cell r="C44">
            <v>1</v>
          </cell>
          <cell r="D44" t="str">
            <v>PC</v>
          </cell>
          <cell r="E44" t="str">
            <v>36,24</v>
          </cell>
        </row>
        <row r="45">
          <cell r="A45">
            <v>10007859</v>
          </cell>
          <cell r="B45" t="str">
            <v>Cup Stand Round for Desiccator</v>
          </cell>
          <cell r="C45">
            <v>1</v>
          </cell>
          <cell r="D45" t="str">
            <v>PC</v>
          </cell>
          <cell r="E45" t="str">
            <v>46,23</v>
          </cell>
        </row>
        <row r="46">
          <cell r="A46">
            <v>10007861</v>
          </cell>
          <cell r="B46" t="str">
            <v>Condenser Seal Viton/Butyl 6 ea/set</v>
          </cell>
          <cell r="C46">
            <v>1</v>
          </cell>
          <cell r="D46" t="str">
            <v>PAC</v>
          </cell>
          <cell r="E46" t="str">
            <v>73,01</v>
          </cell>
        </row>
        <row r="47">
          <cell r="A47">
            <v>10010607</v>
          </cell>
          <cell r="B47" t="str">
            <v>Glass Thimble Adapter 6/set</v>
          </cell>
          <cell r="C47">
            <v>1</v>
          </cell>
          <cell r="D47" t="str">
            <v>PC</v>
          </cell>
          <cell r="E47" t="str">
            <v>354,06</v>
          </cell>
        </row>
        <row r="48">
          <cell r="A48">
            <v>10013969</v>
          </cell>
          <cell r="B48" t="str">
            <v>Condenser Seal Polyuretane 6/set</v>
          </cell>
          <cell r="C48">
            <v>1</v>
          </cell>
          <cell r="D48" t="str">
            <v>PAC</v>
          </cell>
          <cell r="E48" t="str">
            <v>383,47</v>
          </cell>
        </row>
        <row r="49">
          <cell r="A49">
            <v>15210072</v>
          </cell>
          <cell r="B49" t="str">
            <v>Dispenser fortuna Optifix</v>
          </cell>
          <cell r="C49">
            <v>1</v>
          </cell>
          <cell r="D49" t="str">
            <v>PC</v>
          </cell>
          <cell r="E49" t="str">
            <v>525,31</v>
          </cell>
        </row>
        <row r="51">
          <cell r="A51" t="str">
            <v>Reagents</v>
          </cell>
        </row>
        <row r="52">
          <cell r="A52">
            <v>19000014</v>
          </cell>
          <cell r="B52" t="str">
            <v>Celite 545, 1 litre/400 g</v>
          </cell>
          <cell r="C52">
            <v>1</v>
          </cell>
          <cell r="D52" t="str">
            <v>PC</v>
          </cell>
          <cell r="E52" t="str">
            <v>30,99</v>
          </cell>
        </row>
        <row r="54">
          <cell r="A54" t="str">
            <v>Spare parts &amp; Exchange parts</v>
          </cell>
        </row>
        <row r="55">
          <cell r="A55">
            <v>10007350</v>
          </cell>
          <cell r="B55" t="str">
            <v>PM Kit Soxtec 2050</v>
          </cell>
          <cell r="C55">
            <v>1</v>
          </cell>
          <cell r="D55" t="str">
            <v>PC</v>
          </cell>
          <cell r="E55" t="str">
            <v>279,47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mylose Analysis Packages"/>
      <sheetName val="BactoScan FC"/>
      <sheetName val="BactoScan FC Semiautomatic"/>
      <sheetName val="Bottle Racks"/>
      <sheetName val="Cemotec 1090"/>
      <sheetName val="Cervitec"/>
      <sheetName val="Customer Hosted RINA"/>
      <sheetName val="Cyclotec 1093"/>
      <sheetName val="FIAstar 5000 and FIAstar Win"/>
      <sheetName val="FiberCap 2021 and 2023"/>
      <sheetName val="Fibertec 1020"/>
      <sheetName val="Fibertec 1023"/>
      <sheetName val="Fibertec 2010"/>
      <sheetName val="FoodScan and OliveScan"/>
      <sheetName val="Fossomatic Minor"/>
      <sheetName val="Homogenizer 2094 and 2096"/>
      <sheetName val="Infratec 1241 Grain Analyzer"/>
      <sheetName val="Infratec 1256 Beer Analyzer"/>
      <sheetName val="InfraXact"/>
      <sheetName val="Kjeltec 2100"/>
      <sheetName val="Kjeltec 2200"/>
      <sheetName val="Kjeltec 2300"/>
      <sheetName val="Kjeltec 2400"/>
      <sheetName val="Knifetec 1095"/>
      <sheetName val="MeatMaster"/>
      <sheetName val="MicroFoss"/>
      <sheetName val="MilkoScan FT120"/>
      <sheetName val="MilkoScan FT120 upgrade"/>
      <sheetName val="MilkoScan FT2"/>
      <sheetName val="MilkoScan FT2 upgrade"/>
      <sheetName val="MilkoScan Minor"/>
      <sheetName val="MilkoScan S50"/>
      <sheetName val="NIRS LAB Systems II"/>
      <sheetName val="NIRS Process Analytics Syst"/>
      <sheetName val="ProcesScan FT"/>
      <sheetName val="ProcessTouch"/>
      <sheetName val="Sampler 5027"/>
      <sheetName val="Shaking Water Bath 1024"/>
      <sheetName val="SoxCap 2047 and SoxCap 2047mi"/>
      <sheetName val="Soxtec 2043"/>
      <sheetName val="Soxtec 2045"/>
      <sheetName val="Soxtec 2050"/>
      <sheetName val="Soxtec 2055"/>
      <sheetName val="System 5000"/>
      <sheetName val="System 6000"/>
      <sheetName val="Tecator Digestion Systems"/>
      <sheetName val="WineScan FT120 Basic"/>
      <sheetName val="WineScan FT120 Basic upgrade"/>
      <sheetName val="WineScan FT120 upgrade"/>
      <sheetName val="WineScan Grape, Flex and Auto"/>
      <sheetName val="XDS Rapid Content and Liqu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To Index</v>
          </cell>
        </row>
        <row r="2">
          <cell r="A2" t="str">
            <v>Recommended End User Price</v>
          </cell>
          <cell r="D2" t="str">
            <v>Currency</v>
          </cell>
          <cell r="E2" t="str">
            <v>EUR</v>
          </cell>
        </row>
        <row r="3">
          <cell r="A3" t="str">
            <v>Valid from 01-01-2008</v>
          </cell>
        </row>
        <row r="5">
          <cell r="A5" t="str">
            <v>FoodScan™ and OliveScan™</v>
          </cell>
        </row>
        <row r="6">
          <cell r="A6" t="str">
            <v>Part no.</v>
          </cell>
          <cell r="B6" t="str">
            <v>Description</v>
          </cell>
          <cell r="C6" t="str">
            <v>Quantity</v>
          </cell>
          <cell r="D6" t="str">
            <v>Unit</v>
          </cell>
          <cell r="E6" t="str">
            <v>Price/Unit</v>
          </cell>
        </row>
        <row r="8">
          <cell r="A8" t="str">
            <v>***** Variants *****</v>
          </cell>
        </row>
        <row r="10">
          <cell r="A10">
            <v>4030425</v>
          </cell>
          <cell r="B10" t="str">
            <v>FoodScan LAB</v>
          </cell>
          <cell r="C10">
            <v>1</v>
          </cell>
          <cell r="D10" t="str">
            <v>PC</v>
          </cell>
          <cell r="E10">
            <v>49842.22</v>
          </cell>
        </row>
        <row r="11">
          <cell r="A11">
            <v>4030455</v>
          </cell>
          <cell r="B11" t="str">
            <v>FoodScan PRO</v>
          </cell>
          <cell r="C11">
            <v>1</v>
          </cell>
          <cell r="D11" t="str">
            <v>PC</v>
          </cell>
          <cell r="E11">
            <v>66578.98</v>
          </cell>
        </row>
        <row r="12">
          <cell r="A12">
            <v>4030475</v>
          </cell>
          <cell r="B12" t="str">
            <v>OliveScan</v>
          </cell>
          <cell r="C12">
            <v>1</v>
          </cell>
          <cell r="D12" t="str">
            <v>PC</v>
          </cell>
          <cell r="E12">
            <v>49842.22</v>
          </cell>
        </row>
        <row r="14">
          <cell r="A14" t="str">
            <v>***** S-Choices *****</v>
          </cell>
        </row>
        <row r="16">
          <cell r="A16" t="str">
            <v>Option</v>
          </cell>
        </row>
        <row r="17">
          <cell r="A17" t="str">
            <v>S160008</v>
          </cell>
          <cell r="B17" t="str">
            <v>PC unit</v>
          </cell>
          <cell r="C17">
            <v>1</v>
          </cell>
          <cell r="D17" t="str">
            <v>PC</v>
          </cell>
          <cell r="E17">
            <v>3830.38</v>
          </cell>
        </row>
        <row r="18">
          <cell r="A18" t="str">
            <v>S160009</v>
          </cell>
          <cell r="B18" t="str">
            <v>UPS (PC only)</v>
          </cell>
          <cell r="C18">
            <v>1</v>
          </cell>
          <cell r="D18" t="str">
            <v>PC</v>
          </cell>
          <cell r="E18">
            <v>725.39</v>
          </cell>
        </row>
        <row r="19">
          <cell r="A19" t="str">
            <v>S160010</v>
          </cell>
          <cell r="B19" t="str">
            <v>UPS (Instrument and PC)</v>
          </cell>
          <cell r="C19">
            <v>1</v>
          </cell>
          <cell r="D19" t="str">
            <v>PC</v>
          </cell>
          <cell r="E19">
            <v>1090.25</v>
          </cell>
        </row>
        <row r="20">
          <cell r="A20" t="str">
            <v>S160011</v>
          </cell>
          <cell r="B20" t="str">
            <v>LaserJet Printer incl. cabel</v>
          </cell>
          <cell r="C20">
            <v>1</v>
          </cell>
          <cell r="D20" t="str">
            <v>PC</v>
          </cell>
          <cell r="E20">
            <v>1336.97</v>
          </cell>
        </row>
        <row r="21">
          <cell r="A21" t="str">
            <v>S160012</v>
          </cell>
          <cell r="B21" t="str">
            <v>Parallel printer cable</v>
          </cell>
          <cell r="C21">
            <v>1</v>
          </cell>
          <cell r="D21" t="str">
            <v>PC</v>
          </cell>
          <cell r="E21">
            <v>31.38</v>
          </cell>
        </row>
        <row r="23">
          <cell r="A23" t="str">
            <v>Miscellaneous</v>
          </cell>
        </row>
        <row r="24">
          <cell r="A24" t="str">
            <v>S160037</v>
          </cell>
          <cell r="B24" t="str">
            <v>Table for petri dish</v>
          </cell>
          <cell r="C24">
            <v>1</v>
          </cell>
          <cell r="D24" t="str">
            <v>PC</v>
          </cell>
          <cell r="E24">
            <v>258.64</v>
          </cell>
        </row>
        <row r="25">
          <cell r="A25" t="str">
            <v>S160038</v>
          </cell>
          <cell r="B25" t="str">
            <v>Table for petri dish lid</v>
          </cell>
          <cell r="C25">
            <v>1</v>
          </cell>
          <cell r="D25" t="str">
            <v>PC</v>
          </cell>
          <cell r="E25">
            <v>258.64</v>
          </cell>
        </row>
        <row r="27">
          <cell r="A27" t="str">
            <v>Language FoodScan</v>
          </cell>
        </row>
        <row r="29">
          <cell r="A29" t="str">
            <v>Control Sample</v>
          </cell>
        </row>
        <row r="30">
          <cell r="A30" t="str">
            <v>S160040</v>
          </cell>
          <cell r="B30" t="str">
            <v>Control Sample</v>
          </cell>
          <cell r="C30">
            <v>1</v>
          </cell>
          <cell r="D30" t="str">
            <v>PC</v>
          </cell>
          <cell r="E30">
            <v>525</v>
          </cell>
        </row>
        <row r="32">
          <cell r="A32" t="str">
            <v>Sample cups</v>
          </cell>
        </row>
        <row r="33">
          <cell r="A33" t="str">
            <v>S160013</v>
          </cell>
          <cell r="B33" t="str">
            <v>140/14, glass bottom</v>
          </cell>
          <cell r="C33">
            <v>1</v>
          </cell>
          <cell r="D33" t="str">
            <v>PC</v>
          </cell>
          <cell r="E33">
            <v>133.46</v>
          </cell>
        </row>
        <row r="34">
          <cell r="A34" t="str">
            <v>S160014</v>
          </cell>
          <cell r="B34" t="str">
            <v>140/9, glass bottom</v>
          </cell>
          <cell r="C34">
            <v>1</v>
          </cell>
          <cell r="D34" t="str">
            <v>PC</v>
          </cell>
          <cell r="E34">
            <v>133.46</v>
          </cell>
        </row>
        <row r="35">
          <cell r="A35" t="str">
            <v>S160015</v>
          </cell>
          <cell r="B35" t="str">
            <v>140/14, plastic bottom</v>
          </cell>
          <cell r="C35">
            <v>1</v>
          </cell>
          <cell r="D35" t="str">
            <v>PC</v>
          </cell>
          <cell r="E35">
            <v>161.44</v>
          </cell>
        </row>
        <row r="36">
          <cell r="A36" t="str">
            <v>S160016</v>
          </cell>
          <cell r="B36" t="str">
            <v>140/9, plastic bottom</v>
          </cell>
          <cell r="C36">
            <v>1</v>
          </cell>
          <cell r="D36" t="str">
            <v>PC</v>
          </cell>
          <cell r="E36">
            <v>160.37</v>
          </cell>
        </row>
        <row r="37">
          <cell r="A37" t="str">
            <v>S160017</v>
          </cell>
          <cell r="B37" t="str">
            <v>5 position, glass bottom</v>
          </cell>
          <cell r="C37">
            <v>1</v>
          </cell>
          <cell r="D37" t="str">
            <v>PC</v>
          </cell>
          <cell r="E37">
            <v>147.44999999999999</v>
          </cell>
        </row>
        <row r="38">
          <cell r="A38" t="str">
            <v>S160018</v>
          </cell>
          <cell r="B38" t="str">
            <v>5 position, plastic bottom</v>
          </cell>
          <cell r="C38">
            <v>1</v>
          </cell>
          <cell r="D38" t="str">
            <v>PC</v>
          </cell>
          <cell r="E38">
            <v>176.51</v>
          </cell>
        </row>
        <row r="39">
          <cell r="A39" t="str">
            <v>S160019</v>
          </cell>
          <cell r="B39" t="str">
            <v>Olive paste</v>
          </cell>
          <cell r="C39">
            <v>1</v>
          </cell>
          <cell r="D39" t="str">
            <v>PC</v>
          </cell>
          <cell r="E39">
            <v>133.46</v>
          </cell>
        </row>
        <row r="40">
          <cell r="A40" t="str">
            <v>S160020</v>
          </cell>
          <cell r="B40" t="str">
            <v>Olive pomace</v>
          </cell>
          <cell r="C40">
            <v>1</v>
          </cell>
          <cell r="D40" t="str">
            <v>PC</v>
          </cell>
          <cell r="E40">
            <v>133.46</v>
          </cell>
        </row>
        <row r="41">
          <cell r="A41" t="str">
            <v>S160021</v>
          </cell>
          <cell r="B41" t="str">
            <v>95/25, glass bottom</v>
          </cell>
          <cell r="C41">
            <v>1</v>
          </cell>
          <cell r="D41" t="str">
            <v>PC</v>
          </cell>
          <cell r="E41">
            <v>60.27</v>
          </cell>
        </row>
        <row r="42">
          <cell r="A42" t="str">
            <v>S160022</v>
          </cell>
          <cell r="B42" t="str">
            <v>95/18, glass bottom</v>
          </cell>
          <cell r="C42">
            <v>1</v>
          </cell>
          <cell r="D42" t="str">
            <v>PC</v>
          </cell>
          <cell r="E42">
            <v>60.27</v>
          </cell>
        </row>
        <row r="43">
          <cell r="A43" t="str">
            <v>S160023</v>
          </cell>
          <cell r="B43" t="str">
            <v>95/15, glass bottom</v>
          </cell>
          <cell r="C43">
            <v>1</v>
          </cell>
          <cell r="D43" t="str">
            <v>PC</v>
          </cell>
          <cell r="E43">
            <v>60.27</v>
          </cell>
        </row>
        <row r="45">
          <cell r="A45" t="str">
            <v>Free calibrations</v>
          </cell>
        </row>
        <row r="46">
          <cell r="A46" t="str">
            <v>S160001</v>
          </cell>
          <cell r="B46" t="str">
            <v>Raw Meat &amp; Meat Products</v>
          </cell>
          <cell r="C46">
            <v>1</v>
          </cell>
          <cell r="D46" t="str">
            <v>PC</v>
          </cell>
          <cell r="E46">
            <v>5021.1499999999996</v>
          </cell>
        </row>
        <row r="47">
          <cell r="A47" t="str">
            <v>S160002</v>
          </cell>
          <cell r="B47" t="str">
            <v>Global Cheese</v>
          </cell>
          <cell r="C47">
            <v>1</v>
          </cell>
          <cell r="D47" t="str">
            <v>PC</v>
          </cell>
          <cell r="E47">
            <v>5021.1499999999996</v>
          </cell>
        </row>
        <row r="48">
          <cell r="A48" t="str">
            <v>S160003</v>
          </cell>
          <cell r="B48" t="str">
            <v>Butter and Spreads</v>
          </cell>
          <cell r="C48">
            <v>1</v>
          </cell>
          <cell r="D48" t="str">
            <v>PC</v>
          </cell>
          <cell r="E48">
            <v>1673.72</v>
          </cell>
        </row>
        <row r="49">
          <cell r="A49" t="str">
            <v>S160004</v>
          </cell>
          <cell r="B49" t="str">
            <v>Quark and Yoghurt</v>
          </cell>
          <cell r="C49">
            <v>1</v>
          </cell>
          <cell r="D49" t="str">
            <v>PC</v>
          </cell>
          <cell r="E49">
            <v>3347.43</v>
          </cell>
        </row>
        <row r="50">
          <cell r="A50" t="str">
            <v>S160006</v>
          </cell>
          <cell r="B50" t="str">
            <v>Customised User Calibration</v>
          </cell>
          <cell r="C50">
            <v>1</v>
          </cell>
          <cell r="D50" t="str">
            <v>PC</v>
          </cell>
          <cell r="E50">
            <v>3347.43</v>
          </cell>
        </row>
        <row r="52">
          <cell r="A52" t="str">
            <v>Extra calibrations</v>
          </cell>
        </row>
        <row r="53">
          <cell r="A53" t="str">
            <v>S160001</v>
          </cell>
          <cell r="B53" t="str">
            <v>Raw Meat &amp; Meat Products</v>
          </cell>
          <cell r="C53">
            <v>1</v>
          </cell>
          <cell r="D53" t="str">
            <v>PC</v>
          </cell>
          <cell r="E53">
            <v>5021.1499999999996</v>
          </cell>
        </row>
        <row r="54">
          <cell r="A54" t="str">
            <v>S160002</v>
          </cell>
          <cell r="B54" t="str">
            <v>Global Cheese</v>
          </cell>
          <cell r="C54">
            <v>1</v>
          </cell>
          <cell r="D54" t="str">
            <v>PC</v>
          </cell>
          <cell r="E54">
            <v>5021.1499999999996</v>
          </cell>
        </row>
        <row r="55">
          <cell r="A55" t="str">
            <v>S160003</v>
          </cell>
          <cell r="B55" t="str">
            <v>Butter and Spreads</v>
          </cell>
          <cell r="C55">
            <v>1</v>
          </cell>
          <cell r="D55" t="str">
            <v>PC</v>
          </cell>
          <cell r="E55">
            <v>1673.72</v>
          </cell>
        </row>
        <row r="56">
          <cell r="A56" t="str">
            <v>S160004</v>
          </cell>
          <cell r="B56" t="str">
            <v>Quark and Yoghurt</v>
          </cell>
          <cell r="C56">
            <v>1</v>
          </cell>
          <cell r="D56" t="str">
            <v>PC</v>
          </cell>
          <cell r="E56">
            <v>3347.43</v>
          </cell>
        </row>
        <row r="57">
          <cell r="A57" t="str">
            <v>S160005</v>
          </cell>
          <cell r="B57" t="str">
            <v>Olive paste and Olive pomace</v>
          </cell>
          <cell r="C57">
            <v>1</v>
          </cell>
          <cell r="D57" t="str">
            <v>PC</v>
          </cell>
          <cell r="E57">
            <v>5021.1499999999996</v>
          </cell>
        </row>
        <row r="58">
          <cell r="A58" t="str">
            <v>S160006</v>
          </cell>
          <cell r="B58" t="str">
            <v>Customised User Calibration</v>
          </cell>
          <cell r="C58">
            <v>1</v>
          </cell>
          <cell r="D58" t="str">
            <v>PC</v>
          </cell>
          <cell r="E58">
            <v>3347.43</v>
          </cell>
        </row>
        <row r="59">
          <cell r="A59" t="str">
            <v>S160007</v>
          </cell>
          <cell r="B59" t="str">
            <v>Meat Products, Salt</v>
          </cell>
          <cell r="C59">
            <v>1</v>
          </cell>
          <cell r="D59" t="str">
            <v>PC</v>
          </cell>
          <cell r="E59">
            <v>1181.74</v>
          </cell>
        </row>
        <row r="61">
          <cell r="A61" t="str">
            <v>Sample cup holders</v>
          </cell>
        </row>
        <row r="62">
          <cell r="A62" t="str">
            <v>S160027</v>
          </cell>
          <cell r="B62" t="str">
            <v>for 140 mm diameter cup</v>
          </cell>
          <cell r="C62">
            <v>1</v>
          </cell>
          <cell r="D62" t="str">
            <v>PC</v>
          </cell>
          <cell r="E62">
            <v>157.25</v>
          </cell>
        </row>
        <row r="63">
          <cell r="A63" t="str">
            <v>S160028</v>
          </cell>
          <cell r="B63" t="str">
            <v>for 95 mm cup/ petri dish lid</v>
          </cell>
          <cell r="C63">
            <v>1</v>
          </cell>
          <cell r="D63" t="str">
            <v>PC</v>
          </cell>
          <cell r="E63">
            <v>148.07</v>
          </cell>
        </row>
        <row r="64">
          <cell r="A64" t="str">
            <v>S160029</v>
          </cell>
          <cell r="B64" t="str">
            <v>for 90 mm petri dish</v>
          </cell>
          <cell r="C64">
            <v>1</v>
          </cell>
          <cell r="D64" t="str">
            <v>PC</v>
          </cell>
          <cell r="E64">
            <v>127.25</v>
          </cell>
        </row>
        <row r="65">
          <cell r="A65" t="str">
            <v>S160030</v>
          </cell>
          <cell r="B65" t="str">
            <v>for Infratec 1265 MA cup</v>
          </cell>
          <cell r="C65">
            <v>1</v>
          </cell>
          <cell r="D65" t="str">
            <v>PC</v>
          </cell>
          <cell r="E65">
            <v>174.23</v>
          </cell>
        </row>
        <row r="66">
          <cell r="A66" t="str">
            <v>S160031</v>
          </cell>
          <cell r="B66" t="str">
            <v>Insert for 55 mm petri dish</v>
          </cell>
          <cell r="C66">
            <v>1</v>
          </cell>
          <cell r="D66" t="str">
            <v>PC</v>
          </cell>
          <cell r="E66">
            <v>54.89</v>
          </cell>
        </row>
        <row r="68">
          <cell r="A68" t="str">
            <v>***** Materials *****</v>
          </cell>
        </row>
        <row r="70">
          <cell r="A70" t="str">
            <v>Documentation</v>
          </cell>
        </row>
        <row r="71">
          <cell r="A71">
            <v>1025369</v>
          </cell>
          <cell r="B71" t="str">
            <v>FoodScan Operators manual, GB</v>
          </cell>
          <cell r="C71">
            <v>1</v>
          </cell>
          <cell r="D71" t="str">
            <v>PC</v>
          </cell>
          <cell r="E71" t="str">
            <v>Item free of charge</v>
          </cell>
        </row>
        <row r="72">
          <cell r="A72">
            <v>1025370</v>
          </cell>
          <cell r="B72" t="str">
            <v>FoodScan\OliveScan Reference manual, GB</v>
          </cell>
          <cell r="C72">
            <v>1</v>
          </cell>
          <cell r="D72" t="str">
            <v>PC</v>
          </cell>
          <cell r="E72" t="str">
            <v>Item free of charge</v>
          </cell>
        </row>
        <row r="73">
          <cell r="A73">
            <v>1025440</v>
          </cell>
          <cell r="B73" t="str">
            <v>FoodScan Operators Manual, DE</v>
          </cell>
          <cell r="C73">
            <v>1</v>
          </cell>
          <cell r="D73" t="str">
            <v>PC</v>
          </cell>
          <cell r="E73" t="str">
            <v>Item free of charge</v>
          </cell>
        </row>
        <row r="74">
          <cell r="A74">
            <v>1025441</v>
          </cell>
          <cell r="B74" t="str">
            <v>FoodScan Operators Manual, FR</v>
          </cell>
          <cell r="C74">
            <v>1</v>
          </cell>
          <cell r="D74" t="str">
            <v>PC</v>
          </cell>
          <cell r="E74" t="str">
            <v>Item free of charge</v>
          </cell>
        </row>
        <row r="75">
          <cell r="A75">
            <v>1025442</v>
          </cell>
          <cell r="B75" t="str">
            <v>FoodScan Operators Manual, ES</v>
          </cell>
          <cell r="C75">
            <v>1</v>
          </cell>
          <cell r="D75" t="str">
            <v>PC</v>
          </cell>
          <cell r="E75" t="str">
            <v>Item free of charge</v>
          </cell>
        </row>
        <row r="76">
          <cell r="A76">
            <v>1025469</v>
          </cell>
          <cell r="B76" t="str">
            <v>FoodScan Operators Manual, NL</v>
          </cell>
          <cell r="C76">
            <v>1</v>
          </cell>
          <cell r="D76" t="str">
            <v>PC</v>
          </cell>
          <cell r="E76" t="str">
            <v>Item free of charge</v>
          </cell>
        </row>
        <row r="77">
          <cell r="A77">
            <v>1025734</v>
          </cell>
          <cell r="B77" t="str">
            <v>FoodScan\OliveScan Reference Manual, FR</v>
          </cell>
          <cell r="C77">
            <v>1</v>
          </cell>
          <cell r="D77" t="str">
            <v>PC</v>
          </cell>
          <cell r="E77" t="str">
            <v>Item free of charge</v>
          </cell>
        </row>
        <row r="78">
          <cell r="A78">
            <v>1025782</v>
          </cell>
          <cell r="B78" t="str">
            <v>FoodScan Operators Manual, DK</v>
          </cell>
          <cell r="C78">
            <v>1</v>
          </cell>
          <cell r="D78" t="str">
            <v>PC</v>
          </cell>
          <cell r="E78" t="str">
            <v>Item free of charge</v>
          </cell>
        </row>
        <row r="79">
          <cell r="A79">
            <v>1025795</v>
          </cell>
          <cell r="B79" t="str">
            <v>FoodScan Operators Manual, IT</v>
          </cell>
          <cell r="C79">
            <v>1</v>
          </cell>
          <cell r="D79" t="str">
            <v>PC</v>
          </cell>
          <cell r="E79" t="str">
            <v>Item free of charge</v>
          </cell>
        </row>
        <row r="81">
          <cell r="A81" t="str">
            <v>Modules &amp; Accessories</v>
          </cell>
        </row>
        <row r="82">
          <cell r="A82">
            <v>856831</v>
          </cell>
          <cell r="B82" t="str">
            <v>Table for Petri dish</v>
          </cell>
          <cell r="C82">
            <v>1</v>
          </cell>
          <cell r="D82" t="str">
            <v>PC</v>
          </cell>
          <cell r="E82">
            <v>252.48</v>
          </cell>
        </row>
        <row r="83">
          <cell r="A83">
            <v>856849</v>
          </cell>
          <cell r="B83" t="str">
            <v>Table for Petri dish lid</v>
          </cell>
          <cell r="C83">
            <v>1</v>
          </cell>
          <cell r="D83" t="str">
            <v>PC</v>
          </cell>
          <cell r="E83">
            <v>252.48</v>
          </cell>
        </row>
        <row r="84">
          <cell r="A84">
            <v>1030406</v>
          </cell>
          <cell r="B84" t="str">
            <v>Sample Cup Holder for 140 mm</v>
          </cell>
          <cell r="C84">
            <v>1</v>
          </cell>
          <cell r="D84" t="str">
            <v>PC</v>
          </cell>
          <cell r="E84">
            <v>153.5</v>
          </cell>
        </row>
        <row r="85">
          <cell r="A85">
            <v>1030449</v>
          </cell>
          <cell r="B85" t="str">
            <v>Sample Cup Holder for 90 mm</v>
          </cell>
          <cell r="C85">
            <v>1</v>
          </cell>
          <cell r="D85" t="str">
            <v>PC</v>
          </cell>
          <cell r="E85">
            <v>124.22</v>
          </cell>
        </row>
        <row r="86">
          <cell r="A86">
            <v>1030472</v>
          </cell>
          <cell r="B86" t="str">
            <v>Sample Cup Holder for Old Infratec</v>
          </cell>
          <cell r="C86">
            <v>1</v>
          </cell>
          <cell r="D86" t="str">
            <v>PC</v>
          </cell>
          <cell r="E86">
            <v>170.08</v>
          </cell>
        </row>
        <row r="87">
          <cell r="A87">
            <v>60000301</v>
          </cell>
          <cell r="B87" t="str">
            <v>Sample Cup, Sample Height: 9 mm,</v>
          </cell>
          <cell r="C87">
            <v>1</v>
          </cell>
          <cell r="D87" t="str">
            <v>PC</v>
          </cell>
          <cell r="E87">
            <v>156.51</v>
          </cell>
        </row>
        <row r="88">
          <cell r="A88">
            <v>60000304</v>
          </cell>
          <cell r="B88" t="str">
            <v>Sample Cup, Sample Height: 14 mm,</v>
          </cell>
          <cell r="C88">
            <v>1</v>
          </cell>
          <cell r="D88" t="str">
            <v>PC</v>
          </cell>
          <cell r="E88">
            <v>158.04</v>
          </cell>
        </row>
        <row r="89">
          <cell r="A89">
            <v>60000305</v>
          </cell>
          <cell r="B89" t="str">
            <v>Sample Cup, Sample Height: 14 mm,</v>
          </cell>
          <cell r="C89">
            <v>1</v>
          </cell>
          <cell r="D89" t="str">
            <v>PC</v>
          </cell>
          <cell r="E89">
            <v>130.66</v>
          </cell>
        </row>
        <row r="90">
          <cell r="A90">
            <v>60000306</v>
          </cell>
          <cell r="B90" t="str">
            <v>Sample Cup, Sample Height: 9 mm,</v>
          </cell>
          <cell r="C90">
            <v>1</v>
          </cell>
          <cell r="D90" t="str">
            <v>PC</v>
          </cell>
          <cell r="E90">
            <v>130.66</v>
          </cell>
        </row>
        <row r="91">
          <cell r="A91">
            <v>60000793</v>
          </cell>
          <cell r="B91" t="str">
            <v>Sample Cup Holder for 95 mm</v>
          </cell>
          <cell r="C91">
            <v>1</v>
          </cell>
          <cell r="D91" t="str">
            <v>PC</v>
          </cell>
          <cell r="E91">
            <v>144.55000000000001</v>
          </cell>
        </row>
        <row r="92">
          <cell r="A92">
            <v>60000794</v>
          </cell>
          <cell r="B92" t="str">
            <v>5 Position Sample Cup, Diameter:</v>
          </cell>
          <cell r="C92">
            <v>1</v>
          </cell>
          <cell r="D92" t="str">
            <v>PC</v>
          </cell>
          <cell r="E92">
            <v>144.34</v>
          </cell>
        </row>
        <row r="93">
          <cell r="A93">
            <v>60000844</v>
          </cell>
          <cell r="B93" t="str">
            <v>5 Position Sample Cup, Diameter:</v>
          </cell>
          <cell r="C93">
            <v>1</v>
          </cell>
          <cell r="D93" t="str">
            <v>PC</v>
          </cell>
          <cell r="E93">
            <v>171.9</v>
          </cell>
        </row>
        <row r="94">
          <cell r="A94">
            <v>60000902</v>
          </cell>
          <cell r="B94" t="str">
            <v>Olive Paste Sample Cup, Sample Height:</v>
          </cell>
          <cell r="C94">
            <v>1</v>
          </cell>
          <cell r="D94" t="str">
            <v>PC</v>
          </cell>
          <cell r="E94">
            <v>130.65</v>
          </cell>
        </row>
        <row r="95">
          <cell r="A95">
            <v>60002553</v>
          </cell>
          <cell r="B95" t="str">
            <v>Olive Orujo/Pomace Sample Cup,</v>
          </cell>
          <cell r="C95">
            <v>1</v>
          </cell>
          <cell r="D95" t="str">
            <v>PC</v>
          </cell>
          <cell r="E95">
            <v>130.66</v>
          </cell>
        </row>
        <row r="96">
          <cell r="A96">
            <v>60004724</v>
          </cell>
          <cell r="B96" t="str">
            <v>Insert for 55 mm Petri dish.</v>
          </cell>
          <cell r="C96">
            <v>1</v>
          </cell>
          <cell r="D96" t="str">
            <v>PC</v>
          </cell>
          <cell r="E96">
            <v>53.84</v>
          </cell>
        </row>
        <row r="98">
          <cell r="A98" t="str">
            <v>Service</v>
          </cell>
        </row>
        <row r="99">
          <cell r="A99">
            <v>1025372</v>
          </cell>
          <cell r="B99" t="str">
            <v>FoodScan Spare Part manual, GB</v>
          </cell>
          <cell r="C99">
            <v>1</v>
          </cell>
          <cell r="D99" t="str">
            <v>PC</v>
          </cell>
          <cell r="E99" t="str">
            <v>Item free of charge</v>
          </cell>
        </row>
        <row r="100">
          <cell r="A100">
            <v>1025449</v>
          </cell>
          <cell r="B100" t="str">
            <v>FoodScan Company CD.</v>
          </cell>
          <cell r="C100">
            <v>1</v>
          </cell>
          <cell r="D100" t="str">
            <v>PC</v>
          </cell>
          <cell r="E100" t="str">
            <v>Item free of charge</v>
          </cell>
        </row>
        <row r="102">
          <cell r="A102" t="str">
            <v>Software &amp; Upgrades</v>
          </cell>
        </row>
        <row r="103">
          <cell r="A103">
            <v>1015454</v>
          </cell>
          <cell r="B103" t="str">
            <v>FCP Restore CD</v>
          </cell>
          <cell r="C103">
            <v>1</v>
          </cell>
          <cell r="D103" t="str">
            <v>PC</v>
          </cell>
          <cell r="E103" t="str">
            <v>Item free of charge</v>
          </cell>
        </row>
        <row r="104">
          <cell r="A104">
            <v>1030471</v>
          </cell>
          <cell r="B104" t="str">
            <v>CD with latest version of FoodScan</v>
          </cell>
          <cell r="C104">
            <v>1</v>
          </cell>
          <cell r="D104" t="str">
            <v>PC</v>
          </cell>
          <cell r="E104" t="str">
            <v>Item free of charge</v>
          </cell>
        </row>
        <row r="105">
          <cell r="A105">
            <v>1030482</v>
          </cell>
          <cell r="B105" t="str">
            <v>Infratec Calibration Conversion License</v>
          </cell>
          <cell r="C105">
            <v>1</v>
          </cell>
          <cell r="D105" t="str">
            <v>PC</v>
          </cell>
          <cell r="E105" t="str">
            <v>Item free of charge</v>
          </cell>
        </row>
        <row r="106">
          <cell r="A106">
            <v>1030506</v>
          </cell>
          <cell r="B106" t="str">
            <v>CD with latest version of all available</v>
          </cell>
          <cell r="C106">
            <v>1</v>
          </cell>
          <cell r="D106" t="str">
            <v>PC</v>
          </cell>
          <cell r="E106" t="str">
            <v>Item free of charge</v>
          </cell>
        </row>
        <row r="107">
          <cell r="A107">
            <v>1030507</v>
          </cell>
          <cell r="B107" t="str">
            <v>Infratec Calibration Conversion Tool</v>
          </cell>
          <cell r="C107">
            <v>1</v>
          </cell>
          <cell r="D107" t="str">
            <v>PC</v>
          </cell>
          <cell r="E107" t="str">
            <v>Item free of charge</v>
          </cell>
        </row>
        <row r="108">
          <cell r="A108">
            <v>1030550</v>
          </cell>
          <cell r="B108" t="str">
            <v>OliveScan Calibration CD,</v>
          </cell>
          <cell r="C108">
            <v>1</v>
          </cell>
          <cell r="D108" t="str">
            <v>PC</v>
          </cell>
          <cell r="E108" t="str">
            <v>Item free of charge</v>
          </cell>
        </row>
        <row r="109">
          <cell r="A109">
            <v>1030692</v>
          </cell>
          <cell r="B109" t="str">
            <v>Process Integration Client SW v 1.0.0</v>
          </cell>
          <cell r="C109">
            <v>1</v>
          </cell>
          <cell r="D109" t="str">
            <v>PC</v>
          </cell>
          <cell r="E109" t="str">
            <v>Item free of charge</v>
          </cell>
        </row>
        <row r="110">
          <cell r="A110">
            <v>1030766</v>
          </cell>
          <cell r="B110" t="str">
            <v>CD-ROM OliveScan, with the latest</v>
          </cell>
          <cell r="C110">
            <v>1</v>
          </cell>
          <cell r="D110" t="str">
            <v>PC</v>
          </cell>
          <cell r="E110" t="str">
            <v>Item free of charge</v>
          </cell>
        </row>
        <row r="111">
          <cell r="A111">
            <v>60015931</v>
          </cell>
          <cell r="B111" t="str">
            <v>FCP Restore CD, new touch solution</v>
          </cell>
          <cell r="C111">
            <v>1</v>
          </cell>
          <cell r="D111" t="str">
            <v>PC</v>
          </cell>
          <cell r="E111" t="str">
            <v>Item free of charge</v>
          </cell>
        </row>
        <row r="112">
          <cell r="A112">
            <v>60016654</v>
          </cell>
          <cell r="B112" t="str">
            <v>FCP Drivers for Windows XP</v>
          </cell>
          <cell r="C112">
            <v>1</v>
          </cell>
          <cell r="D112" t="str">
            <v>PC</v>
          </cell>
          <cell r="E112" t="str">
            <v>Item free of charge</v>
          </cell>
        </row>
        <row r="113">
          <cell r="A113">
            <v>60024851</v>
          </cell>
          <cell r="B113" t="str">
            <v>WinISI 4 Calibration Development - Full License</v>
          </cell>
          <cell r="C113">
            <v>1</v>
          </cell>
          <cell r="D113" t="str">
            <v>PC</v>
          </cell>
          <cell r="E113">
            <v>5278.75</v>
          </cell>
        </row>
        <row r="114">
          <cell r="A114">
            <v>60024852</v>
          </cell>
          <cell r="B114" t="str">
            <v>WinISI 4 Calibration Development - Upgrade</v>
          </cell>
          <cell r="C114">
            <v>1</v>
          </cell>
          <cell r="D114" t="str">
            <v>PC</v>
          </cell>
          <cell r="E114">
            <v>2639.38</v>
          </cell>
        </row>
        <row r="115">
          <cell r="A115">
            <v>60026591</v>
          </cell>
          <cell r="B115" t="str">
            <v>ISIscan upgrade from 1.X and older</v>
          </cell>
          <cell r="C115">
            <v>1</v>
          </cell>
          <cell r="D115" t="str">
            <v>PC</v>
          </cell>
          <cell r="E115">
            <v>1886</v>
          </cell>
        </row>
        <row r="117">
          <cell r="A117" t="str">
            <v>Spare parts &amp; Exchange parts</v>
          </cell>
        </row>
        <row r="118">
          <cell r="A118">
            <v>1030429</v>
          </cell>
          <cell r="B118" t="str">
            <v>PM Kit FoodScan Pro/Lab</v>
          </cell>
          <cell r="C118">
            <v>1</v>
          </cell>
          <cell r="D118" t="str">
            <v>PC</v>
          </cell>
          <cell r="E118">
            <v>107.95</v>
          </cell>
        </row>
        <row r="119">
          <cell r="A119">
            <v>10006222</v>
          </cell>
          <cell r="B119" t="str">
            <v>Sample Cup 15 mm, Glass</v>
          </cell>
          <cell r="C119">
            <v>1</v>
          </cell>
          <cell r="D119" t="str">
            <v>PC</v>
          </cell>
          <cell r="E119">
            <v>58.84</v>
          </cell>
        </row>
        <row r="120">
          <cell r="A120">
            <v>10006224</v>
          </cell>
          <cell r="B120" t="str">
            <v>Sample Cup 18 mm, Glass</v>
          </cell>
          <cell r="C120">
            <v>1</v>
          </cell>
          <cell r="D120" t="str">
            <v>PC</v>
          </cell>
          <cell r="E120">
            <v>58.84</v>
          </cell>
        </row>
        <row r="121">
          <cell r="A121">
            <v>10006225</v>
          </cell>
          <cell r="B121" t="str">
            <v>Sample Cup 25 mm, Glass</v>
          </cell>
          <cell r="C121">
            <v>1</v>
          </cell>
          <cell r="D121" t="str">
            <v>PC</v>
          </cell>
          <cell r="E121">
            <v>58.84</v>
          </cell>
        </row>
        <row r="122">
          <cell r="A122">
            <v>10008310</v>
          </cell>
          <cell r="B122" t="str">
            <v>Halogen Lamp for Monochromator</v>
          </cell>
          <cell r="C122">
            <v>1</v>
          </cell>
          <cell r="D122" t="str">
            <v>PC</v>
          </cell>
          <cell r="E122">
            <v>215.25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BactoScan FC"/>
      <sheetName val="BactoScan FC Semiautomatic"/>
      <sheetName val="Cemotec 1090"/>
      <sheetName val="Cervitec"/>
      <sheetName val="Cyclotec 1093"/>
      <sheetName val="FIAstar 5000 and FIAstar Wine "/>
      <sheetName val="FiberCap 2021  2023"/>
      <sheetName val="Fibertec 1020"/>
      <sheetName val="Fibertec 1023"/>
      <sheetName val="Fibertec 2010"/>
      <sheetName val="FoodScan"/>
      <sheetName val="Fossomatic Minor"/>
      <sheetName val="Homogenizer 2094 2096"/>
      <sheetName val="Infratec 1241 Grain Analyzer"/>
      <sheetName val="Infratec 1256 Beer Analyzer"/>
      <sheetName val="InfraXact"/>
      <sheetName val="Kjeltec 2100"/>
      <sheetName val="Kjeltec 2200"/>
      <sheetName val="Kjeltec 2300"/>
      <sheetName val="Kjeltec 2400"/>
      <sheetName val="Knifetec 1095"/>
      <sheetName val="MeatMaster"/>
      <sheetName val="MicroFoss"/>
      <sheetName val="MilkoScan FT120"/>
      <sheetName val="MilkoScan FT2"/>
      <sheetName val="MilkoScan S50"/>
      <sheetName val="MilkoScan Minor"/>
      <sheetName val="System 5000"/>
      <sheetName val="System 6000"/>
      <sheetName val="NIRS Process Analytics II"/>
      <sheetName val="NIRS LAB Systems II"/>
      <sheetName val="ProcesScan FT"/>
      <sheetName val="ProcessTouch"/>
      <sheetName val="Sampler 5027"/>
      <sheetName val="Shaking Water Bath 1024"/>
      <sheetName val="SoxCap 2047"/>
      <sheetName val="Soxtec 2043"/>
      <sheetName val="Soxtec 2045"/>
      <sheetName val="Soxtec 2050"/>
      <sheetName val="Soxtec 2055"/>
      <sheetName val="Digestion Systems"/>
      <sheetName val="WineScan FT120 Basic"/>
      <sheetName val="WineScan FT120 upgrade"/>
      <sheetName val="WineScan"/>
      <sheetName val="XDS Process"/>
      <sheetName val="XDS Rapid and Liquid Analyzers"/>
    </sheetNames>
    <sheetDataSet>
      <sheetData sheetId="0"/>
      <sheetData sheetId="1">
        <row r="1">
          <cell r="A1" t="str">
            <v>To Index</v>
          </cell>
        </row>
        <row r="2">
          <cell r="A2" t="str">
            <v>Recommended End User Price</v>
          </cell>
          <cell r="D2" t="str">
            <v>Currency</v>
          </cell>
          <cell r="E2" t="str">
            <v>EUR</v>
          </cell>
        </row>
        <row r="3">
          <cell r="A3" t="str">
            <v>Valid from 01-01-2007</v>
          </cell>
        </row>
        <row r="5">
          <cell r="A5" t="str">
            <v>BactoScan™ FC</v>
          </cell>
        </row>
        <row r="6">
          <cell r="A6" t="str">
            <v>Part no.</v>
          </cell>
          <cell r="B6" t="str">
            <v>Description</v>
          </cell>
          <cell r="C6" t="str">
            <v>Quantity</v>
          </cell>
          <cell r="D6" t="str">
            <v>Unit</v>
          </cell>
          <cell r="E6" t="str">
            <v>Price/Unit</v>
          </cell>
        </row>
        <row r="8">
          <cell r="A8" t="str">
            <v>***** Variants *****</v>
          </cell>
        </row>
        <row r="10">
          <cell r="A10">
            <v>4873050</v>
          </cell>
          <cell r="B10" t="str">
            <v>BactoScan FC 50L</v>
          </cell>
          <cell r="C10">
            <v>1</v>
          </cell>
          <cell r="D10" t="str">
            <v>PC</v>
          </cell>
          <cell r="E10" t="str">
            <v>92.250,00</v>
          </cell>
        </row>
        <row r="11">
          <cell r="A11">
            <v>4873051</v>
          </cell>
          <cell r="B11" t="str">
            <v>BactoScan FC 50H</v>
          </cell>
          <cell r="C11">
            <v>1</v>
          </cell>
          <cell r="D11" t="str">
            <v>PC</v>
          </cell>
          <cell r="E11" t="str">
            <v>113.775,00</v>
          </cell>
        </row>
        <row r="12">
          <cell r="A12">
            <v>4873100</v>
          </cell>
          <cell r="B12" t="str">
            <v>BactoScan FC 100 L</v>
          </cell>
          <cell r="C12">
            <v>1</v>
          </cell>
          <cell r="D12" t="str">
            <v>PC</v>
          </cell>
          <cell r="E12" t="str">
            <v>185.525,00</v>
          </cell>
        </row>
        <row r="13">
          <cell r="A13">
            <v>4873101</v>
          </cell>
          <cell r="B13" t="str">
            <v>BactoScan FC 100 H</v>
          </cell>
          <cell r="C13">
            <v>1</v>
          </cell>
          <cell r="D13" t="str">
            <v>PC</v>
          </cell>
          <cell r="E13" t="str">
            <v>227.550,00</v>
          </cell>
        </row>
        <row r="14">
          <cell r="A14">
            <v>4873150</v>
          </cell>
          <cell r="B14" t="str">
            <v>BactoScan FC 150L</v>
          </cell>
          <cell r="C14">
            <v>1</v>
          </cell>
          <cell r="D14" t="str">
            <v>PC</v>
          </cell>
          <cell r="E14" t="str">
            <v>277.775,00</v>
          </cell>
        </row>
        <row r="15">
          <cell r="A15">
            <v>4873151</v>
          </cell>
          <cell r="B15" t="str">
            <v>BactoScan FC 150 H</v>
          </cell>
          <cell r="C15">
            <v>1</v>
          </cell>
          <cell r="D15" t="str">
            <v>PC</v>
          </cell>
          <cell r="E15" t="str">
            <v>340.300,00</v>
          </cell>
        </row>
        <row r="17">
          <cell r="A17" t="str">
            <v>***** S-Choices *****</v>
          </cell>
        </row>
        <row r="19">
          <cell r="A19" t="str">
            <v>Choice of Conveyor BSC FC</v>
          </cell>
        </row>
        <row r="20">
          <cell r="A20" t="str">
            <v>S120004</v>
          </cell>
          <cell r="B20" t="str">
            <v>Conveyor 5000basic</v>
          </cell>
          <cell r="C20">
            <v>1</v>
          </cell>
          <cell r="D20" t="str">
            <v>PC</v>
          </cell>
          <cell r="E20" t="str">
            <v>5.105,50</v>
          </cell>
        </row>
        <row r="21">
          <cell r="A21" t="str">
            <v>S170007</v>
          </cell>
          <cell r="B21" t="str">
            <v>Conveyor 4000</v>
          </cell>
          <cell r="C21">
            <v>1</v>
          </cell>
          <cell r="D21" t="str">
            <v>PC</v>
          </cell>
          <cell r="E21" t="str">
            <v>9.412,30</v>
          </cell>
        </row>
        <row r="23">
          <cell r="A23" t="str">
            <v>Barcode SW for BSC FC</v>
          </cell>
        </row>
        <row r="24">
          <cell r="A24" t="str">
            <v>S170046</v>
          </cell>
          <cell r="B24" t="str">
            <v>SW for barcode reading</v>
          </cell>
          <cell r="C24">
            <v>1</v>
          </cell>
          <cell r="D24" t="str">
            <v>PC</v>
          </cell>
          <cell r="E24" t="str">
            <v>2.881,58</v>
          </cell>
        </row>
        <row r="26">
          <cell r="A26" t="str">
            <v>SW Options for BSC FC</v>
          </cell>
        </row>
        <row r="27">
          <cell r="A27" t="str">
            <v>S170026</v>
          </cell>
          <cell r="B27" t="str">
            <v>Advanced Data Communication FI</v>
          </cell>
          <cell r="C27">
            <v>1</v>
          </cell>
          <cell r="D27" t="str">
            <v>PC</v>
          </cell>
          <cell r="E27" t="str">
            <v>3.668,23</v>
          </cell>
        </row>
        <row r="28">
          <cell r="A28" t="str">
            <v>S170027</v>
          </cell>
          <cell r="B28" t="str">
            <v>Automatic Job Control</v>
          </cell>
          <cell r="C28">
            <v>1</v>
          </cell>
          <cell r="D28" t="str">
            <v>PC</v>
          </cell>
          <cell r="E28" t="str">
            <v>6.115,34</v>
          </cell>
        </row>
        <row r="29">
          <cell r="A29" t="str">
            <v>S170028</v>
          </cell>
          <cell r="B29" t="str">
            <v>Comm. third party conveyor/pip</v>
          </cell>
          <cell r="C29">
            <v>1</v>
          </cell>
          <cell r="D29" t="str">
            <v>PC</v>
          </cell>
          <cell r="E29" t="str">
            <v>2.691,00</v>
          </cell>
        </row>
        <row r="30">
          <cell r="A30" t="str">
            <v>S170029</v>
          </cell>
          <cell r="B30" t="str">
            <v>Control Charts Option</v>
          </cell>
          <cell r="C30">
            <v>1</v>
          </cell>
          <cell r="D30" t="str">
            <v>PC</v>
          </cell>
          <cell r="E30" t="str">
            <v>1.372,33</v>
          </cell>
        </row>
        <row r="32">
          <cell r="A32" t="str">
            <v>HW options for BSC FC</v>
          </cell>
        </row>
        <row r="33">
          <cell r="A33" t="str">
            <v>S170032</v>
          </cell>
          <cell r="B33" t="str">
            <v>DVD read and write (+R/W)</v>
          </cell>
          <cell r="C33">
            <v>1</v>
          </cell>
          <cell r="D33" t="str">
            <v>PC</v>
          </cell>
          <cell r="E33">
            <v>422.3</v>
          </cell>
        </row>
        <row r="34">
          <cell r="A34" t="str">
            <v>S170034</v>
          </cell>
          <cell r="B34" t="str">
            <v>Laser printer, incl. cable</v>
          </cell>
          <cell r="C34">
            <v>1</v>
          </cell>
          <cell r="D34" t="str">
            <v>PC</v>
          </cell>
          <cell r="E34" t="str">
            <v>1.243,41</v>
          </cell>
        </row>
        <row r="35">
          <cell r="A35" t="str">
            <v>S170035</v>
          </cell>
          <cell r="B35" t="str">
            <v>Parallel cable</v>
          </cell>
          <cell r="C35">
            <v>1</v>
          </cell>
          <cell r="D35" t="str">
            <v>PC</v>
          </cell>
          <cell r="E35">
            <v>29.89</v>
          </cell>
        </row>
        <row r="36">
          <cell r="A36" t="str">
            <v>S170036</v>
          </cell>
          <cell r="B36" t="str">
            <v>Main cable</v>
          </cell>
          <cell r="C36">
            <v>1</v>
          </cell>
          <cell r="D36" t="str">
            <v>PC</v>
          </cell>
          <cell r="E36">
            <v>27.17</v>
          </cell>
        </row>
        <row r="37">
          <cell r="A37" t="str">
            <v>S170050</v>
          </cell>
          <cell r="B37" t="str">
            <v>Printer table</v>
          </cell>
          <cell r="C37">
            <v>1</v>
          </cell>
          <cell r="D37" t="str">
            <v>PC</v>
          </cell>
          <cell r="E37">
            <v>315.66000000000003</v>
          </cell>
        </row>
        <row r="39">
          <cell r="A39" t="str">
            <v>Valg af Output Buffer BSC FC</v>
          </cell>
        </row>
        <row r="40">
          <cell r="A40" t="str">
            <v>S170008</v>
          </cell>
          <cell r="B40" t="str">
            <v>Bottle Rack Output Buffer</v>
          </cell>
          <cell r="C40">
            <v>1</v>
          </cell>
          <cell r="D40" t="str">
            <v>PC</v>
          </cell>
          <cell r="E40" t="str">
            <v>4.177,66</v>
          </cell>
        </row>
        <row r="41">
          <cell r="A41" t="str">
            <v>S170009</v>
          </cell>
          <cell r="B41" t="str">
            <v>Additional tray</v>
          </cell>
          <cell r="C41">
            <v>1</v>
          </cell>
          <cell r="D41" t="str">
            <v>PC</v>
          </cell>
          <cell r="E41" t="str">
            <v>1.592,63</v>
          </cell>
        </row>
        <row r="43">
          <cell r="A43" t="str">
            <v>Conv.extension BSC FC</v>
          </cell>
        </row>
        <row r="44">
          <cell r="A44" t="str">
            <v>S170010</v>
          </cell>
          <cell r="B44" t="str">
            <v>Left extension</v>
          </cell>
          <cell r="C44">
            <v>1</v>
          </cell>
          <cell r="D44" t="str">
            <v>PC</v>
          </cell>
          <cell r="E44">
            <v>480.67</v>
          </cell>
        </row>
        <row r="45">
          <cell r="A45" t="str">
            <v>S170011</v>
          </cell>
          <cell r="B45" t="str">
            <v>Right extension</v>
          </cell>
          <cell r="C45">
            <v>1</v>
          </cell>
          <cell r="D45" t="str">
            <v>PC</v>
          </cell>
          <cell r="E45">
            <v>480.67</v>
          </cell>
        </row>
        <row r="47">
          <cell r="A47" t="str">
            <v>conv.options for BSCFC</v>
          </cell>
        </row>
        <row r="48">
          <cell r="A48" t="str">
            <v>S170012</v>
          </cell>
          <cell r="B48" t="str">
            <v>Bracket for hinged lits</v>
          </cell>
          <cell r="C48">
            <v>1</v>
          </cell>
          <cell r="D48" t="str">
            <v>PC</v>
          </cell>
          <cell r="E48">
            <v>209.72</v>
          </cell>
        </row>
        <row r="49">
          <cell r="A49" t="str">
            <v>S170014</v>
          </cell>
          <cell r="B49" t="str">
            <v>Compressor 220V/50Hz</v>
          </cell>
          <cell r="C49">
            <v>1</v>
          </cell>
          <cell r="D49" t="str">
            <v>PC</v>
          </cell>
          <cell r="E49" t="str">
            <v>1.155,02</v>
          </cell>
        </row>
        <row r="50">
          <cell r="A50" t="str">
            <v>S170015</v>
          </cell>
          <cell r="B50" t="str">
            <v>Compressor 115V/60Hz</v>
          </cell>
          <cell r="C50">
            <v>1</v>
          </cell>
          <cell r="D50" t="str">
            <v>PC</v>
          </cell>
          <cell r="E50" t="str">
            <v>1.155,02</v>
          </cell>
        </row>
        <row r="52">
          <cell r="A52" t="str">
            <v>Barcode reader BSC FC</v>
          </cell>
        </row>
        <row r="53">
          <cell r="A53" t="str">
            <v>S170017</v>
          </cell>
          <cell r="B53" t="str">
            <v>Datalogic 2200  Rdr. incl. cbl</v>
          </cell>
          <cell r="C53">
            <v>1</v>
          </cell>
          <cell r="D53" t="str">
            <v>PC</v>
          </cell>
          <cell r="E53" t="str">
            <v>3.517,49</v>
          </cell>
        </row>
        <row r="54">
          <cell r="A54" t="str">
            <v>S170021</v>
          </cell>
          <cell r="B54" t="str">
            <v>LED Pen Reader incl. Cable</v>
          </cell>
          <cell r="C54">
            <v>1</v>
          </cell>
          <cell r="D54" t="str">
            <v>PC</v>
          </cell>
          <cell r="E54" t="str">
            <v>1.817,42</v>
          </cell>
        </row>
        <row r="55">
          <cell r="A55" t="str">
            <v>S170023</v>
          </cell>
          <cell r="B55" t="str">
            <v>Omniquest Reader incl. Cable</v>
          </cell>
          <cell r="C55">
            <v>1</v>
          </cell>
          <cell r="D55" t="str">
            <v>PC</v>
          </cell>
          <cell r="E55">
            <v>731.75</v>
          </cell>
        </row>
        <row r="56">
          <cell r="A56" t="str">
            <v>S120017</v>
          </cell>
          <cell r="B56" t="str">
            <v>MicroScan 710 Rdr. Incl. Cable</v>
          </cell>
          <cell r="C56">
            <v>1</v>
          </cell>
          <cell r="D56" t="str">
            <v>PC</v>
          </cell>
          <cell r="E56" t="str">
            <v>1.965,67</v>
          </cell>
        </row>
        <row r="58">
          <cell r="A58" t="str">
            <v>Barcode reader options BSC FC</v>
          </cell>
        </row>
        <row r="59">
          <cell r="A59" t="str">
            <v>S170018</v>
          </cell>
          <cell r="B59" t="str">
            <v>Datalogic 2200 Cable</v>
          </cell>
          <cell r="C59">
            <v>1</v>
          </cell>
          <cell r="D59" t="str">
            <v>PC</v>
          </cell>
          <cell r="E59">
            <v>260.56</v>
          </cell>
        </row>
        <row r="60">
          <cell r="A60" t="str">
            <v>S170022</v>
          </cell>
          <cell r="B60" t="str">
            <v>Cable &amp; Fittings for LED Pen</v>
          </cell>
          <cell r="C60">
            <v>1</v>
          </cell>
          <cell r="D60" t="str">
            <v>PC</v>
          </cell>
          <cell r="E60">
            <v>495.01</v>
          </cell>
        </row>
        <row r="61">
          <cell r="A61" t="str">
            <v>S170024</v>
          </cell>
          <cell r="B61" t="str">
            <v>Omniquest Cable</v>
          </cell>
          <cell r="C61">
            <v>1</v>
          </cell>
          <cell r="D61" t="str">
            <v>PC</v>
          </cell>
          <cell r="E61" t="str">
            <v>1.573,50</v>
          </cell>
        </row>
        <row r="62">
          <cell r="A62" t="str">
            <v>S170025</v>
          </cell>
          <cell r="B62" t="str">
            <v>Sample Rotate</v>
          </cell>
          <cell r="C62">
            <v>1</v>
          </cell>
          <cell r="D62" t="str">
            <v>PC</v>
          </cell>
          <cell r="E62" t="str">
            <v>2.881,58</v>
          </cell>
        </row>
        <row r="63">
          <cell r="A63" t="str">
            <v>S120018</v>
          </cell>
          <cell r="B63" t="str">
            <v>Fixture for MicroScan 710</v>
          </cell>
          <cell r="C63">
            <v>1</v>
          </cell>
          <cell r="D63" t="str">
            <v>PC</v>
          </cell>
          <cell r="E63">
            <v>119.57</v>
          </cell>
        </row>
        <row r="65">
          <cell r="A65" t="str">
            <v>***** Materials *****</v>
          </cell>
        </row>
        <row r="67">
          <cell r="A67" t="str">
            <v>Modules &amp; Accessories</v>
          </cell>
        </row>
        <row r="68">
          <cell r="A68">
            <v>533158</v>
          </cell>
          <cell r="B68" t="str">
            <v>Container, 50 litres.</v>
          </cell>
          <cell r="C68">
            <v>1</v>
          </cell>
          <cell r="D68" t="str">
            <v>PC</v>
          </cell>
          <cell r="E68">
            <v>325.22000000000003</v>
          </cell>
        </row>
        <row r="69">
          <cell r="A69">
            <v>533174</v>
          </cell>
          <cell r="B69" t="str">
            <v>Container, 10 litres.</v>
          </cell>
          <cell r="C69">
            <v>1</v>
          </cell>
          <cell r="D69" t="str">
            <v>PC</v>
          </cell>
          <cell r="E69">
            <v>54.34</v>
          </cell>
        </row>
        <row r="70">
          <cell r="A70">
            <v>702340</v>
          </cell>
          <cell r="B70" t="str">
            <v>Bottle, 2000 ml</v>
          </cell>
          <cell r="C70">
            <v>1</v>
          </cell>
          <cell r="D70" t="str">
            <v>PC</v>
          </cell>
          <cell r="E70">
            <v>36.57</v>
          </cell>
        </row>
        <row r="71">
          <cell r="A71">
            <v>60016666</v>
          </cell>
          <cell r="B71" t="str">
            <v>Filter, Minisart for daily sample through put up to 750 samples</v>
          </cell>
          <cell r="C71">
            <v>1</v>
          </cell>
          <cell r="D71" t="str">
            <v>PC</v>
          </cell>
          <cell r="E71">
            <v>170.02</v>
          </cell>
        </row>
        <row r="73">
          <cell r="A73" t="str">
            <v>Reagents</v>
          </cell>
        </row>
        <row r="74">
          <cell r="A74">
            <v>556662</v>
          </cell>
          <cell r="B74" t="str">
            <v>Buffer powder (1 kit = 8x600 gram)</v>
          </cell>
          <cell r="C74">
            <v>1</v>
          </cell>
          <cell r="D74" t="str">
            <v>PC</v>
          </cell>
          <cell r="E74">
            <v>774.63</v>
          </cell>
        </row>
        <row r="75">
          <cell r="A75">
            <v>556688</v>
          </cell>
          <cell r="B75" t="str">
            <v>Staining Medium (1 kit = 4x100 ml)</v>
          </cell>
          <cell r="C75">
            <v>1</v>
          </cell>
          <cell r="D75" t="str">
            <v>PC</v>
          </cell>
          <cell r="E75">
            <v>263.68</v>
          </cell>
        </row>
        <row r="76">
          <cell r="A76">
            <v>556704</v>
          </cell>
          <cell r="B76" t="str">
            <v>Detergent (1 kit = 8x500 ml)</v>
          </cell>
          <cell r="C76">
            <v>1</v>
          </cell>
          <cell r="D76" t="str">
            <v>PC</v>
          </cell>
          <cell r="E76">
            <v>520.55999999999995</v>
          </cell>
        </row>
        <row r="77">
          <cell r="A77">
            <v>556720</v>
          </cell>
          <cell r="B77" t="str">
            <v>Enzyme 150 (1 kit = 25 bottles of</v>
          </cell>
          <cell r="C77">
            <v>1</v>
          </cell>
          <cell r="D77" t="str">
            <v>PC</v>
          </cell>
          <cell r="E77">
            <v>998.38</v>
          </cell>
        </row>
        <row r="78">
          <cell r="A78">
            <v>556746</v>
          </cell>
          <cell r="B78" t="str">
            <v>Enzyme 50/100 (1 kit = 36 bottles</v>
          </cell>
          <cell r="C78">
            <v>1</v>
          </cell>
          <cell r="D78" t="str">
            <v>PC</v>
          </cell>
          <cell r="E78">
            <v>645.14</v>
          </cell>
        </row>
        <row r="79">
          <cell r="A79">
            <v>556761</v>
          </cell>
          <cell r="B79" t="str">
            <v>Rinse Concentrate</v>
          </cell>
          <cell r="C79">
            <v>1</v>
          </cell>
          <cell r="D79" t="str">
            <v>PC</v>
          </cell>
          <cell r="E79">
            <v>263.68</v>
          </cell>
        </row>
        <row r="80">
          <cell r="A80">
            <v>557058</v>
          </cell>
          <cell r="B80" t="str">
            <v>Bacterial Control Sample</v>
          </cell>
          <cell r="C80">
            <v>1</v>
          </cell>
          <cell r="D80" t="str">
            <v>PC</v>
          </cell>
          <cell r="E80">
            <v>465.18</v>
          </cell>
        </row>
        <row r="81">
          <cell r="A81">
            <v>557074</v>
          </cell>
          <cell r="B81" t="str">
            <v>Particle Control Sample</v>
          </cell>
          <cell r="C81">
            <v>1</v>
          </cell>
          <cell r="D81" t="str">
            <v>PC</v>
          </cell>
          <cell r="E81">
            <v>105.61</v>
          </cell>
        </row>
        <row r="82">
          <cell r="A82">
            <v>557793</v>
          </cell>
          <cell r="B82" t="str">
            <v>Filter Stervex-GP.</v>
          </cell>
          <cell r="C82">
            <v>1</v>
          </cell>
          <cell r="D82" t="str">
            <v>PC</v>
          </cell>
          <cell r="E82">
            <v>331.25</v>
          </cell>
        </row>
        <row r="83">
          <cell r="A83">
            <v>60015189</v>
          </cell>
          <cell r="B83" t="str">
            <v>Enzyme Mini (1 kit = 36 bottles of 5 ml)</v>
          </cell>
          <cell r="C83">
            <v>1</v>
          </cell>
          <cell r="D83" t="str">
            <v>PC</v>
          </cell>
          <cell r="E83">
            <v>178.61</v>
          </cell>
        </row>
        <row r="85">
          <cell r="A85" t="str">
            <v>Spare parts &amp; Exchange parts</v>
          </cell>
        </row>
        <row r="86">
          <cell r="A86">
            <v>237354</v>
          </cell>
          <cell r="B86" t="str">
            <v>Printer Paper, Fan Fold 2000 sheets</v>
          </cell>
          <cell r="C86">
            <v>1</v>
          </cell>
          <cell r="D86" t="str">
            <v>PC</v>
          </cell>
        </row>
        <row r="87">
          <cell r="A87">
            <v>515700</v>
          </cell>
          <cell r="B87" t="str">
            <v>PM Kit MSC 4000 Conveyor</v>
          </cell>
          <cell r="C87">
            <v>1</v>
          </cell>
          <cell r="D87" t="str">
            <v>PC</v>
          </cell>
          <cell r="E87">
            <v>196.26</v>
          </cell>
        </row>
        <row r="88">
          <cell r="A88">
            <v>1055029</v>
          </cell>
          <cell r="B88" t="str">
            <v>PM Kit BactoScan FC (New vacuumpump)</v>
          </cell>
          <cell r="C88">
            <v>1</v>
          </cell>
          <cell r="D88" t="str">
            <v>PC</v>
          </cell>
          <cell r="E88" t="str">
            <v>1.358,79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4.emf"/><Relationship Id="rId4" Type="http://schemas.openxmlformats.org/officeDocument/2006/relationships/control" Target="../activeX/activeX1.xml"/><Relationship Id="rId9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4"/>
  <sheetViews>
    <sheetView tabSelected="1" topLeftCell="A67" zoomScaleNormal="100" workbookViewId="0">
      <selection activeCell="A4" sqref="A4"/>
    </sheetView>
  </sheetViews>
  <sheetFormatPr defaultColWidth="9.140625" defaultRowHeight="15" x14ac:dyDescent="0.25"/>
  <cols>
    <col min="1" max="1" width="15.42578125" style="7" customWidth="1"/>
    <col min="2" max="2" width="73.5703125" style="15" customWidth="1"/>
    <col min="3" max="3" width="12" style="40" bestFit="1" customWidth="1"/>
    <col min="4" max="4" width="9.140625" style="41"/>
    <col min="5" max="5" width="15.42578125" style="42" bestFit="1" customWidth="1"/>
    <col min="6" max="18" width="9.140625" style="1"/>
    <col min="19" max="16384" width="9.140625" style="3"/>
  </cols>
  <sheetData>
    <row r="1" spans="1:5" x14ac:dyDescent="0.25">
      <c r="B1" s="3"/>
    </row>
    <row r="2" spans="1:5" x14ac:dyDescent="0.25">
      <c r="B2" s="3"/>
    </row>
    <row r="3" spans="1:5" ht="105" customHeight="1" x14ac:dyDescent="0.25">
      <c r="B3" s="3"/>
    </row>
    <row r="4" spans="1:5" x14ac:dyDescent="0.25">
      <c r="A4" s="84" t="s">
        <v>134</v>
      </c>
      <c r="B4" s="3"/>
    </row>
    <row r="5" spans="1:5" ht="35.25" customHeight="1" x14ac:dyDescent="0.25">
      <c r="A5" s="83" t="s">
        <v>118</v>
      </c>
      <c r="B5" s="3"/>
    </row>
    <row r="6" spans="1:5" ht="30.75" x14ac:dyDescent="0.45">
      <c r="A6" s="20" t="s">
        <v>13</v>
      </c>
      <c r="B6" s="3"/>
    </row>
    <row r="7" spans="1:5" ht="30.75" x14ac:dyDescent="0.45">
      <c r="A7" s="20" t="s">
        <v>12</v>
      </c>
      <c r="B7" s="3"/>
    </row>
    <row r="8" spans="1:5" ht="298.5" customHeight="1" x14ac:dyDescent="0.25">
      <c r="B8" s="26" t="s">
        <v>75</v>
      </c>
    </row>
    <row r="9" spans="1:5" ht="65.25" customHeight="1" thickBot="1" x14ac:dyDescent="0.5">
      <c r="A9" s="8"/>
      <c r="B9" s="25" t="s">
        <v>52</v>
      </c>
      <c r="C9" s="52" t="str">
        <f>IF(A9&lt;&gt;"",VLOOKUP(IF(ISNUMBER(A9),A9,SUBSTITUTE(A9," ",)),'[1]Soxtec 2050'!$A$1:$E$65536,5,"FALSE"),"")</f>
        <v/>
      </c>
      <c r="D9" s="53"/>
      <c r="E9" s="54">
        <f>SUM(E11:E337)</f>
        <v>0</v>
      </c>
    </row>
    <row r="10" spans="1:5" ht="21" thickBot="1" x14ac:dyDescent="0.25">
      <c r="A10" s="16" t="s">
        <v>0</v>
      </c>
      <c r="B10" s="33" t="s">
        <v>1</v>
      </c>
      <c r="C10" s="55" t="s">
        <v>2</v>
      </c>
      <c r="D10" s="55" t="s">
        <v>4</v>
      </c>
      <c r="E10" s="55" t="s">
        <v>3</v>
      </c>
    </row>
    <row r="11" spans="1:5" ht="18.75" x14ac:dyDescent="0.25">
      <c r="A11" s="5"/>
      <c r="B11" s="28" t="s">
        <v>47</v>
      </c>
      <c r="C11" s="45" t="str">
        <f t="shared" ref="C11:C41" si="0">IF(A11&lt;&gt;"",0,"")</f>
        <v/>
      </c>
      <c r="D11" s="45"/>
      <c r="E11" s="46" t="str">
        <f t="shared" ref="E11:E41" si="1">IF(OR(D11="",ISNA(C11)),"",D11*C11)</f>
        <v/>
      </c>
    </row>
    <row r="12" spans="1:5" ht="30" x14ac:dyDescent="0.25">
      <c r="A12" s="5">
        <v>4030445</v>
      </c>
      <c r="B12" s="17" t="s">
        <v>48</v>
      </c>
      <c r="C12" s="45">
        <f t="shared" si="0"/>
        <v>0</v>
      </c>
      <c r="D12" s="45"/>
      <c r="E12" s="46" t="str">
        <f t="shared" si="1"/>
        <v/>
      </c>
    </row>
    <row r="13" spans="1:5" ht="15.75" thickBot="1" x14ac:dyDescent="0.3">
      <c r="A13" s="5"/>
      <c r="B13" s="21"/>
      <c r="C13" s="45" t="str">
        <f t="shared" si="0"/>
        <v/>
      </c>
      <c r="D13" s="45"/>
      <c r="E13" s="46" t="str">
        <f t="shared" si="1"/>
        <v/>
      </c>
    </row>
    <row r="14" spans="1:5" ht="15.75" x14ac:dyDescent="0.25">
      <c r="A14" s="4"/>
      <c r="B14" s="56" t="s">
        <v>37</v>
      </c>
      <c r="C14" s="57" t="str">
        <f t="shared" si="0"/>
        <v/>
      </c>
      <c r="D14" s="57"/>
      <c r="E14" s="58" t="str">
        <f t="shared" si="1"/>
        <v/>
      </c>
    </row>
    <row r="15" spans="1:5" x14ac:dyDescent="0.25">
      <c r="A15" s="5"/>
      <c r="B15" s="17" t="s">
        <v>38</v>
      </c>
      <c r="C15" s="45" t="str">
        <f t="shared" si="0"/>
        <v/>
      </c>
      <c r="D15" s="45"/>
      <c r="E15" s="46" t="str">
        <f t="shared" si="1"/>
        <v/>
      </c>
    </row>
    <row r="16" spans="1:5" x14ac:dyDescent="0.25">
      <c r="A16" s="5"/>
      <c r="B16" s="18"/>
      <c r="C16" s="45" t="str">
        <f t="shared" si="0"/>
        <v/>
      </c>
      <c r="D16" s="45"/>
      <c r="E16" s="46" t="str">
        <f t="shared" si="1"/>
        <v/>
      </c>
    </row>
    <row r="17" spans="1:18" x14ac:dyDescent="0.25">
      <c r="A17" s="5" t="s">
        <v>15</v>
      </c>
      <c r="B17" s="18" t="s">
        <v>20</v>
      </c>
      <c r="C17" s="45">
        <f t="shared" si="0"/>
        <v>0</v>
      </c>
      <c r="D17" s="45"/>
      <c r="E17" s="46" t="str">
        <f t="shared" si="1"/>
        <v/>
      </c>
    </row>
    <row r="18" spans="1:18" ht="30" x14ac:dyDescent="0.25">
      <c r="A18" s="5"/>
      <c r="B18" s="17" t="s">
        <v>21</v>
      </c>
      <c r="C18" s="45" t="str">
        <f t="shared" si="0"/>
        <v/>
      </c>
      <c r="D18" s="45"/>
      <c r="E18" s="46" t="str">
        <f t="shared" si="1"/>
        <v/>
      </c>
    </row>
    <row r="19" spans="1:18" x14ac:dyDescent="0.25">
      <c r="A19" s="5"/>
      <c r="B19" s="17" t="s">
        <v>22</v>
      </c>
      <c r="C19" s="45" t="str">
        <f t="shared" si="0"/>
        <v/>
      </c>
      <c r="D19" s="45"/>
      <c r="E19" s="46" t="str">
        <f t="shared" si="1"/>
        <v/>
      </c>
    </row>
    <row r="20" spans="1:18" s="9" customFormat="1" ht="28.5" x14ac:dyDescent="0.25">
      <c r="A20" s="5"/>
      <c r="B20" s="18" t="s">
        <v>23</v>
      </c>
      <c r="C20" s="45" t="str">
        <f t="shared" si="0"/>
        <v/>
      </c>
      <c r="D20" s="45"/>
      <c r="E20" s="46" t="str">
        <f t="shared" si="1"/>
        <v/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5"/>
      <c r="B21" s="18"/>
      <c r="C21" s="45" t="str">
        <f t="shared" si="0"/>
        <v/>
      </c>
      <c r="D21" s="45"/>
      <c r="E21" s="46" t="str">
        <f t="shared" si="1"/>
        <v/>
      </c>
    </row>
    <row r="22" spans="1:18" x14ac:dyDescent="0.25">
      <c r="A22" s="5" t="s">
        <v>16</v>
      </c>
      <c r="B22" s="18" t="s">
        <v>24</v>
      </c>
      <c r="C22" s="45">
        <f t="shared" si="0"/>
        <v>0</v>
      </c>
      <c r="D22" s="45"/>
      <c r="E22" s="46" t="str">
        <f t="shared" si="1"/>
        <v/>
      </c>
    </row>
    <row r="23" spans="1:18" x14ac:dyDescent="0.25">
      <c r="A23" s="5"/>
      <c r="B23" s="17" t="s">
        <v>25</v>
      </c>
      <c r="C23" s="45" t="str">
        <f t="shared" si="0"/>
        <v/>
      </c>
      <c r="D23" s="45"/>
      <c r="E23" s="46" t="str">
        <f t="shared" si="1"/>
        <v/>
      </c>
    </row>
    <row r="24" spans="1:18" x14ac:dyDescent="0.25">
      <c r="A24" s="5"/>
      <c r="B24" s="17" t="s">
        <v>26</v>
      </c>
      <c r="C24" s="45" t="str">
        <f t="shared" si="0"/>
        <v/>
      </c>
      <c r="D24" s="45"/>
      <c r="E24" s="46" t="str">
        <f t="shared" si="1"/>
        <v/>
      </c>
    </row>
    <row r="25" spans="1:18" x14ac:dyDescent="0.25">
      <c r="A25" s="5"/>
      <c r="B25" s="17"/>
      <c r="C25" s="45"/>
      <c r="D25" s="45"/>
      <c r="E25" s="46"/>
    </row>
    <row r="26" spans="1:18" s="82" customFormat="1" x14ac:dyDescent="0.2">
      <c r="A26" s="76" t="s">
        <v>84</v>
      </c>
      <c r="B26" s="77" t="s">
        <v>78</v>
      </c>
      <c r="C26" s="78">
        <v>0</v>
      </c>
      <c r="D26" s="78"/>
      <c r="E26" s="79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7" spans="1:18" s="82" customFormat="1" x14ac:dyDescent="0.2">
      <c r="A27" s="76"/>
      <c r="B27" s="80" t="s">
        <v>79</v>
      </c>
      <c r="C27" s="78"/>
      <c r="D27" s="78"/>
      <c r="E27" s="79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1:18" s="82" customFormat="1" x14ac:dyDescent="0.2">
      <c r="A28" s="76"/>
      <c r="B28" s="80" t="s">
        <v>93</v>
      </c>
      <c r="C28" s="78"/>
      <c r="D28" s="78"/>
      <c r="E28" s="79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spans="1:18" x14ac:dyDescent="0.25">
      <c r="A29" s="5"/>
      <c r="B29" s="18" t="s">
        <v>39</v>
      </c>
      <c r="C29" s="45" t="str">
        <f t="shared" si="0"/>
        <v/>
      </c>
      <c r="D29" s="45"/>
      <c r="E29" s="46" t="str">
        <f t="shared" si="1"/>
        <v/>
      </c>
    </row>
    <row r="30" spans="1:18" s="9" customFormat="1" x14ac:dyDescent="0.25">
      <c r="A30" s="5" t="s">
        <v>17</v>
      </c>
      <c r="B30" s="18" t="s">
        <v>27</v>
      </c>
      <c r="C30" s="45">
        <f t="shared" si="0"/>
        <v>0</v>
      </c>
      <c r="D30" s="45"/>
      <c r="E30" s="46" t="str">
        <f t="shared" si="1"/>
        <v/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30" x14ac:dyDescent="0.25">
      <c r="A31" s="5"/>
      <c r="B31" s="17" t="s">
        <v>28</v>
      </c>
      <c r="C31" s="45" t="str">
        <f t="shared" si="0"/>
        <v/>
      </c>
      <c r="D31" s="45"/>
      <c r="E31" s="46" t="str">
        <f t="shared" si="1"/>
        <v/>
      </c>
    </row>
    <row r="32" spans="1:18" x14ac:dyDescent="0.25">
      <c r="A32" s="5"/>
      <c r="B32" s="17" t="s">
        <v>29</v>
      </c>
      <c r="C32" s="45" t="str">
        <f t="shared" si="0"/>
        <v/>
      </c>
      <c r="D32" s="45"/>
      <c r="E32" s="46" t="str">
        <f t="shared" si="1"/>
        <v/>
      </c>
    </row>
    <row r="33" spans="1:18" x14ac:dyDescent="0.25">
      <c r="A33" s="5"/>
      <c r="B33" s="18"/>
      <c r="C33" s="45" t="str">
        <f t="shared" si="0"/>
        <v/>
      </c>
      <c r="D33" s="45"/>
      <c r="E33" s="46" t="str">
        <f t="shared" si="1"/>
        <v/>
      </c>
    </row>
    <row r="34" spans="1:18" x14ac:dyDescent="0.25">
      <c r="A34" s="5" t="s">
        <v>18</v>
      </c>
      <c r="B34" s="18" t="s">
        <v>30</v>
      </c>
      <c r="C34" s="45">
        <f t="shared" si="0"/>
        <v>0</v>
      </c>
      <c r="D34" s="45"/>
      <c r="E34" s="46" t="str">
        <f t="shared" si="1"/>
        <v/>
      </c>
    </row>
    <row r="35" spans="1:18" s="9" customFormat="1" ht="19.5" customHeight="1" x14ac:dyDescent="0.25">
      <c r="A35" s="5"/>
      <c r="B35" s="17" t="s">
        <v>31</v>
      </c>
      <c r="C35" s="45" t="str">
        <f t="shared" si="0"/>
        <v/>
      </c>
      <c r="D35" s="45"/>
      <c r="E35" s="46" t="str">
        <f t="shared" si="1"/>
        <v/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5"/>
      <c r="B36" s="17" t="s">
        <v>32</v>
      </c>
      <c r="C36" s="45" t="str">
        <f t="shared" si="0"/>
        <v/>
      </c>
      <c r="D36" s="45"/>
      <c r="E36" s="46" t="str">
        <f t="shared" si="1"/>
        <v/>
      </c>
    </row>
    <row r="37" spans="1:18" s="9" customFormat="1" x14ac:dyDescent="0.25">
      <c r="A37" s="5"/>
      <c r="B37" s="18"/>
      <c r="C37" s="45" t="str">
        <f t="shared" si="0"/>
        <v/>
      </c>
      <c r="D37" s="45"/>
      <c r="E37" s="46" t="str">
        <f t="shared" si="1"/>
        <v/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s="9" customFormat="1" x14ac:dyDescent="0.25">
      <c r="A38" s="5" t="s">
        <v>35</v>
      </c>
      <c r="B38" s="18" t="s">
        <v>40</v>
      </c>
      <c r="C38" s="45">
        <f t="shared" si="0"/>
        <v>0</v>
      </c>
      <c r="D38" s="45"/>
      <c r="E38" s="46" t="str">
        <f t="shared" si="1"/>
        <v/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30" x14ac:dyDescent="0.25">
      <c r="A39" s="5"/>
      <c r="B39" s="17" t="s">
        <v>41</v>
      </c>
      <c r="C39" s="45" t="str">
        <f t="shared" si="0"/>
        <v/>
      </c>
      <c r="D39" s="45"/>
      <c r="E39" s="46" t="str">
        <f t="shared" si="1"/>
        <v/>
      </c>
    </row>
    <row r="40" spans="1:18" x14ac:dyDescent="0.25">
      <c r="A40" s="5"/>
      <c r="B40" s="17"/>
      <c r="C40" s="47" t="str">
        <f t="shared" si="0"/>
        <v/>
      </c>
      <c r="D40" s="45"/>
      <c r="E40" s="46" t="str">
        <f t="shared" si="1"/>
        <v/>
      </c>
    </row>
    <row r="41" spans="1:18" x14ac:dyDescent="0.25">
      <c r="A41" s="5" t="s">
        <v>19</v>
      </c>
      <c r="B41" s="18" t="s">
        <v>33</v>
      </c>
      <c r="C41" s="47">
        <f t="shared" si="0"/>
        <v>0</v>
      </c>
      <c r="D41" s="45"/>
      <c r="E41" s="46" t="str">
        <f t="shared" si="1"/>
        <v/>
      </c>
    </row>
    <row r="42" spans="1:18" ht="45" x14ac:dyDescent="0.25">
      <c r="A42" s="5"/>
      <c r="B42" s="17" t="s">
        <v>34</v>
      </c>
      <c r="C42" s="47" t="str">
        <f t="shared" ref="C42:C107" si="2">IF(A42&lt;&gt;"",0,"")</f>
        <v/>
      </c>
      <c r="D42" s="45"/>
      <c r="E42" s="46" t="str">
        <f t="shared" ref="E42:E107" si="3">IF(OR(D42="",ISNA(C42)),"",D42*C42)</f>
        <v/>
      </c>
    </row>
    <row r="43" spans="1:18" x14ac:dyDescent="0.25">
      <c r="A43" s="5"/>
      <c r="B43" s="17"/>
      <c r="C43" s="47" t="str">
        <f t="shared" si="2"/>
        <v/>
      </c>
      <c r="D43" s="45"/>
      <c r="E43" s="46" t="str">
        <f t="shared" si="3"/>
        <v/>
      </c>
    </row>
    <row r="44" spans="1:18" x14ac:dyDescent="0.25">
      <c r="A44" s="5" t="s">
        <v>36</v>
      </c>
      <c r="B44" s="18" t="s">
        <v>42</v>
      </c>
      <c r="C44" s="47">
        <f t="shared" si="2"/>
        <v>0</v>
      </c>
      <c r="D44" s="45"/>
      <c r="E44" s="46" t="str">
        <f t="shared" si="3"/>
        <v/>
      </c>
    </row>
    <row r="45" spans="1:18" x14ac:dyDescent="0.25">
      <c r="A45" s="19"/>
      <c r="B45" s="17" t="s">
        <v>43</v>
      </c>
      <c r="C45" s="47" t="str">
        <f t="shared" si="2"/>
        <v/>
      </c>
      <c r="D45" s="45"/>
      <c r="E45" s="46" t="str">
        <f t="shared" si="3"/>
        <v/>
      </c>
    </row>
    <row r="46" spans="1:18" x14ac:dyDescent="0.25">
      <c r="A46" s="19"/>
      <c r="B46" s="17" t="s">
        <v>22</v>
      </c>
      <c r="C46" s="47" t="str">
        <f t="shared" si="2"/>
        <v/>
      </c>
      <c r="D46" s="45"/>
      <c r="E46" s="46" t="str">
        <f t="shared" si="3"/>
        <v/>
      </c>
    </row>
    <row r="47" spans="1:18" x14ac:dyDescent="0.25">
      <c r="A47" s="19"/>
      <c r="B47" s="17"/>
      <c r="C47" s="45"/>
      <c r="D47" s="45"/>
      <c r="E47" s="46"/>
    </row>
    <row r="48" spans="1:18" x14ac:dyDescent="0.25">
      <c r="A48" s="19" t="s">
        <v>98</v>
      </c>
      <c r="B48" s="18" t="s">
        <v>94</v>
      </c>
      <c r="C48" s="45">
        <f>IF(A48&lt;&gt;"",0,"")</f>
        <v>0</v>
      </c>
      <c r="D48" s="45"/>
      <c r="E48" s="46" t="str">
        <f>IF(OR(D48="",ISNA(C48)),"",D48*C48)</f>
        <v/>
      </c>
    </row>
    <row r="49" spans="1:18" x14ac:dyDescent="0.25">
      <c r="A49" s="19"/>
      <c r="B49" s="17" t="s">
        <v>95</v>
      </c>
      <c r="C49" s="45" t="str">
        <f>IF(A49&lt;&gt;"",0,"")</f>
        <v/>
      </c>
      <c r="D49" s="45"/>
      <c r="E49" s="46" t="str">
        <f>IF(OR(D49="",ISNA(C49)),"",D49*C49)</f>
        <v/>
      </c>
    </row>
    <row r="50" spans="1:18" x14ac:dyDescent="0.25">
      <c r="A50" s="19"/>
      <c r="B50" s="17" t="s">
        <v>96</v>
      </c>
      <c r="C50" s="45" t="str">
        <f>IF(A50&lt;&gt;"",0,"")</f>
        <v/>
      </c>
      <c r="D50" s="45"/>
      <c r="E50" s="46" t="str">
        <f>IF(OR(D50="",ISNA(C50)),"",D50*C50)</f>
        <v/>
      </c>
    </row>
    <row r="51" spans="1:18" x14ac:dyDescent="0.25">
      <c r="A51" s="19"/>
      <c r="B51" s="17"/>
      <c r="C51" s="45"/>
      <c r="D51" s="45"/>
      <c r="E51" s="46"/>
    </row>
    <row r="52" spans="1:18" x14ac:dyDescent="0.25">
      <c r="A52" s="5" t="s">
        <v>99</v>
      </c>
      <c r="B52" s="18" t="s">
        <v>100</v>
      </c>
      <c r="C52" s="43">
        <f t="shared" ref="C52:C53" si="4">IF(A52&lt;&gt;"",0,"")</f>
        <v>0</v>
      </c>
      <c r="D52" s="45"/>
      <c r="E52" s="46"/>
    </row>
    <row r="53" spans="1:18" ht="30" x14ac:dyDescent="0.25">
      <c r="A53" s="23"/>
      <c r="B53" s="17" t="s">
        <v>101</v>
      </c>
      <c r="C53" s="43" t="str">
        <f t="shared" si="4"/>
        <v/>
      </c>
      <c r="D53" s="45"/>
      <c r="E53" s="46"/>
    </row>
    <row r="54" spans="1:18" s="9" customFormat="1" ht="15" customHeight="1" x14ac:dyDescent="0.2">
      <c r="A54" s="19"/>
      <c r="B54" s="21"/>
      <c r="C54" s="43" t="str">
        <f>IF(A54&lt;&gt;"",0,"")</f>
        <v/>
      </c>
      <c r="D54" s="43"/>
      <c r="E54" s="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s="9" customFormat="1" ht="15" customHeight="1" x14ac:dyDescent="0.2">
      <c r="A55" s="5" t="s">
        <v>104</v>
      </c>
      <c r="B55" s="18" t="s">
        <v>105</v>
      </c>
      <c r="C55" s="43">
        <f t="shared" ref="C55:C56" si="5">IF(A55&lt;&gt;"",0,"")</f>
        <v>0</v>
      </c>
      <c r="D55" s="43"/>
      <c r="E55" s="4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3"/>
      <c r="B56" s="17" t="s">
        <v>106</v>
      </c>
      <c r="C56" s="43" t="str">
        <f t="shared" si="5"/>
        <v/>
      </c>
      <c r="D56" s="43"/>
      <c r="E56" s="44" t="str">
        <f t="shared" ref="E56" si="6">IF(OR(D56="",ISNA(C56)),"",D56*C56)</f>
        <v/>
      </c>
    </row>
    <row r="57" spans="1:18" x14ac:dyDescent="0.2">
      <c r="A57" s="23"/>
      <c r="B57" s="17" t="s">
        <v>22</v>
      </c>
      <c r="C57" s="43"/>
      <c r="D57" s="43"/>
      <c r="E57" s="44"/>
    </row>
    <row r="58" spans="1:18" x14ac:dyDescent="0.2">
      <c r="A58" s="23"/>
      <c r="B58" s="17"/>
      <c r="C58" s="43"/>
      <c r="D58" s="43"/>
      <c r="E58" s="44"/>
    </row>
    <row r="59" spans="1:18" x14ac:dyDescent="0.2">
      <c r="A59" s="5" t="s">
        <v>116</v>
      </c>
      <c r="B59" s="18" t="s">
        <v>110</v>
      </c>
      <c r="C59" s="43">
        <f t="shared" ref="C59:C61" si="7">IF(A59&lt;&gt;"",0,"")</f>
        <v>0</v>
      </c>
      <c r="D59" s="43"/>
      <c r="E59" s="44"/>
    </row>
    <row r="60" spans="1:18" x14ac:dyDescent="0.2">
      <c r="A60" s="23"/>
      <c r="B60" s="17" t="s">
        <v>111</v>
      </c>
      <c r="C60" s="43" t="str">
        <f t="shared" si="7"/>
        <v/>
      </c>
      <c r="D60" s="43"/>
      <c r="E60" s="44" t="str">
        <f t="shared" ref="E60" si="8">IF(OR(D60="",ISNA(C60)),"",D60*C60)</f>
        <v/>
      </c>
    </row>
    <row r="61" spans="1:18" x14ac:dyDescent="0.2">
      <c r="A61" s="23"/>
      <c r="B61" s="17" t="s">
        <v>117</v>
      </c>
      <c r="C61" s="43" t="str">
        <f t="shared" si="7"/>
        <v/>
      </c>
      <c r="D61" s="43"/>
      <c r="E61" s="44"/>
    </row>
    <row r="62" spans="1:18" ht="15.75" thickBot="1" x14ac:dyDescent="0.3">
      <c r="A62" s="6"/>
      <c r="B62" s="22"/>
      <c r="C62" s="49" t="str">
        <f t="shared" si="2"/>
        <v/>
      </c>
      <c r="D62" s="50"/>
      <c r="E62" s="51" t="str">
        <f t="shared" si="3"/>
        <v/>
      </c>
    </row>
    <row r="63" spans="1:18" ht="15.75" x14ac:dyDescent="0.25">
      <c r="A63" s="4"/>
      <c r="B63" s="56" t="s">
        <v>44</v>
      </c>
      <c r="C63" s="61" t="str">
        <f t="shared" si="2"/>
        <v/>
      </c>
      <c r="D63" s="57"/>
      <c r="E63" s="58" t="str">
        <f t="shared" si="3"/>
        <v/>
      </c>
    </row>
    <row r="64" spans="1:18" x14ac:dyDescent="0.25">
      <c r="A64" s="5" t="s">
        <v>54</v>
      </c>
      <c r="B64" s="18" t="s">
        <v>55</v>
      </c>
      <c r="C64" s="47">
        <f t="shared" si="2"/>
        <v>0</v>
      </c>
      <c r="D64" s="45"/>
      <c r="E64" s="46" t="str">
        <f t="shared" si="3"/>
        <v/>
      </c>
    </row>
    <row r="65" spans="1:5" x14ac:dyDescent="0.25">
      <c r="A65" s="5"/>
      <c r="B65" s="17" t="s">
        <v>56</v>
      </c>
      <c r="C65" s="47" t="str">
        <f t="shared" si="2"/>
        <v/>
      </c>
      <c r="D65" s="45"/>
      <c r="E65" s="46" t="str">
        <f t="shared" si="3"/>
        <v/>
      </c>
    </row>
    <row r="66" spans="1:5" x14ac:dyDescent="0.25">
      <c r="A66" s="35"/>
      <c r="B66" s="34"/>
      <c r="C66" s="47" t="str">
        <f t="shared" si="2"/>
        <v/>
      </c>
      <c r="D66" s="45"/>
      <c r="E66" s="46" t="str">
        <f t="shared" si="3"/>
        <v/>
      </c>
    </row>
    <row r="67" spans="1:5" ht="15.75" thickBot="1" x14ac:dyDescent="0.3">
      <c r="A67" s="59"/>
      <c r="B67" s="60"/>
      <c r="C67" s="49" t="str">
        <f t="shared" si="2"/>
        <v/>
      </c>
      <c r="D67" s="50"/>
      <c r="E67" s="51" t="str">
        <f t="shared" si="3"/>
        <v/>
      </c>
    </row>
    <row r="68" spans="1:5" ht="18.75" x14ac:dyDescent="0.25">
      <c r="A68" s="5"/>
      <c r="B68" s="28" t="s">
        <v>49</v>
      </c>
      <c r="C68" s="47" t="str">
        <f t="shared" si="2"/>
        <v/>
      </c>
      <c r="D68" s="45"/>
      <c r="E68" s="46" t="str">
        <f t="shared" si="3"/>
        <v/>
      </c>
    </row>
    <row r="69" spans="1:5" x14ac:dyDescent="0.25">
      <c r="A69" s="5"/>
      <c r="B69" s="17" t="s">
        <v>50</v>
      </c>
      <c r="C69" s="47" t="str">
        <f t="shared" si="2"/>
        <v/>
      </c>
      <c r="D69" s="45"/>
      <c r="E69" s="46" t="str">
        <f t="shared" si="3"/>
        <v/>
      </c>
    </row>
    <row r="70" spans="1:5" ht="7.9" customHeight="1" thickBot="1" x14ac:dyDescent="0.3">
      <c r="A70" s="5"/>
      <c r="B70" s="21"/>
      <c r="C70" s="47" t="str">
        <f t="shared" si="2"/>
        <v/>
      </c>
      <c r="D70" s="45"/>
      <c r="E70" s="46" t="str">
        <f t="shared" si="3"/>
        <v/>
      </c>
    </row>
    <row r="71" spans="1:5" x14ac:dyDescent="0.25">
      <c r="A71" s="4"/>
      <c r="B71" s="24"/>
      <c r="C71" s="61" t="str">
        <f t="shared" si="2"/>
        <v/>
      </c>
      <c r="D71" s="57"/>
      <c r="E71" s="58" t="str">
        <f t="shared" si="3"/>
        <v/>
      </c>
    </row>
    <row r="72" spans="1:5" ht="16.5" thickBot="1" x14ac:dyDescent="0.3">
      <c r="A72" s="36"/>
      <c r="B72" s="29" t="s">
        <v>14</v>
      </c>
      <c r="C72" s="49" t="str">
        <f t="shared" si="2"/>
        <v/>
      </c>
      <c r="D72" s="50"/>
      <c r="E72" s="51" t="str">
        <f t="shared" si="3"/>
        <v/>
      </c>
    </row>
    <row r="73" spans="1:5" ht="15.75" thickBot="1" x14ac:dyDescent="0.3">
      <c r="A73" s="37">
        <v>60028234</v>
      </c>
      <c r="B73" s="69" t="s">
        <v>57</v>
      </c>
      <c r="C73" s="62">
        <f t="shared" si="2"/>
        <v>0</v>
      </c>
      <c r="D73" s="45"/>
      <c r="E73" s="46" t="str">
        <f t="shared" si="3"/>
        <v/>
      </c>
    </row>
    <row r="74" spans="1:5" ht="15.75" thickBot="1" x14ac:dyDescent="0.3">
      <c r="A74" s="39">
        <v>60040594</v>
      </c>
      <c r="B74" s="69" t="s">
        <v>112</v>
      </c>
      <c r="C74" s="47">
        <f t="shared" si="2"/>
        <v>0</v>
      </c>
      <c r="D74" s="63"/>
      <c r="E74" s="64"/>
    </row>
    <row r="75" spans="1:5" ht="15.75" thickBot="1" x14ac:dyDescent="0.3">
      <c r="A75" s="37">
        <v>60040595</v>
      </c>
      <c r="B75" s="69" t="s">
        <v>113</v>
      </c>
      <c r="C75" s="62">
        <f t="shared" si="2"/>
        <v>0</v>
      </c>
      <c r="D75" s="45"/>
      <c r="E75" s="46"/>
    </row>
    <row r="76" spans="1:5" ht="15.75" thickBot="1" x14ac:dyDescent="0.3">
      <c r="A76" s="39">
        <v>60040596</v>
      </c>
      <c r="B76" s="69" t="s">
        <v>114</v>
      </c>
      <c r="C76" s="47">
        <f t="shared" si="2"/>
        <v>0</v>
      </c>
      <c r="D76" s="63"/>
      <c r="E76" s="64"/>
    </row>
    <row r="77" spans="1:5" ht="15.75" thickBot="1" x14ac:dyDescent="0.3">
      <c r="A77" s="37">
        <v>60042953</v>
      </c>
      <c r="B77" s="69" t="s">
        <v>115</v>
      </c>
      <c r="C77" s="62">
        <f t="shared" si="2"/>
        <v>0</v>
      </c>
      <c r="D77" s="45"/>
      <c r="E77" s="46"/>
    </row>
    <row r="78" spans="1:5" x14ac:dyDescent="0.25">
      <c r="A78" s="38"/>
      <c r="B78" s="67"/>
      <c r="C78" s="61" t="str">
        <f t="shared" si="2"/>
        <v/>
      </c>
      <c r="D78" s="57"/>
      <c r="E78" s="58" t="str">
        <f t="shared" si="3"/>
        <v/>
      </c>
    </row>
    <row r="79" spans="1:5" ht="16.5" thickBot="1" x14ac:dyDescent="0.3">
      <c r="A79" s="65"/>
      <c r="B79" s="68" t="s">
        <v>58</v>
      </c>
      <c r="C79" s="47" t="str">
        <f t="shared" si="2"/>
        <v/>
      </c>
      <c r="D79" s="45"/>
      <c r="E79" s="46" t="str">
        <f t="shared" si="3"/>
        <v/>
      </c>
    </row>
    <row r="80" spans="1:5" ht="15.75" thickBot="1" x14ac:dyDescent="0.3">
      <c r="A80" s="39">
        <v>856831</v>
      </c>
      <c r="B80" s="69" t="s">
        <v>45</v>
      </c>
      <c r="C80" s="62">
        <f t="shared" si="2"/>
        <v>0</v>
      </c>
      <c r="D80" s="63"/>
      <c r="E80" s="64" t="str">
        <f t="shared" si="3"/>
        <v/>
      </c>
    </row>
    <row r="81" spans="1:5" ht="15.75" thickBot="1" x14ac:dyDescent="0.3">
      <c r="A81" s="37">
        <v>856849</v>
      </c>
      <c r="B81" s="30" t="s">
        <v>46</v>
      </c>
      <c r="C81" s="47">
        <f t="shared" si="2"/>
        <v>0</v>
      </c>
      <c r="D81" s="48"/>
      <c r="E81" s="46" t="str">
        <f t="shared" si="3"/>
        <v/>
      </c>
    </row>
    <row r="82" spans="1:5" ht="15.75" thickBot="1" x14ac:dyDescent="0.3">
      <c r="A82" s="39">
        <v>1030406</v>
      </c>
      <c r="B82" s="32" t="s">
        <v>59</v>
      </c>
      <c r="C82" s="62">
        <f t="shared" si="2"/>
        <v>0</v>
      </c>
      <c r="D82" s="63"/>
      <c r="E82" s="64" t="str">
        <f t="shared" si="3"/>
        <v/>
      </c>
    </row>
    <row r="83" spans="1:5" ht="15.75" thickBot="1" x14ac:dyDescent="0.3">
      <c r="A83" s="37">
        <v>1030449</v>
      </c>
      <c r="B83" s="30" t="s">
        <v>60</v>
      </c>
      <c r="C83" s="47">
        <f t="shared" si="2"/>
        <v>0</v>
      </c>
      <c r="D83" s="45"/>
      <c r="E83" s="46" t="str">
        <f t="shared" si="3"/>
        <v/>
      </c>
    </row>
    <row r="84" spans="1:5" ht="15.75" thickBot="1" x14ac:dyDescent="0.3">
      <c r="A84" s="39">
        <v>1030472</v>
      </c>
      <c r="B84" s="32" t="s">
        <v>61</v>
      </c>
      <c r="C84" s="62">
        <f t="shared" si="2"/>
        <v>0</v>
      </c>
      <c r="D84" s="63"/>
      <c r="E84" s="64" t="str">
        <f t="shared" si="3"/>
        <v/>
      </c>
    </row>
    <row r="85" spans="1:5" ht="15.75" thickBot="1" x14ac:dyDescent="0.3">
      <c r="A85" s="37">
        <v>60000793</v>
      </c>
      <c r="B85" s="30" t="s">
        <v>62</v>
      </c>
      <c r="C85" s="47">
        <f t="shared" si="2"/>
        <v>0</v>
      </c>
      <c r="D85" s="45"/>
      <c r="E85" s="46" t="str">
        <f t="shared" si="3"/>
        <v/>
      </c>
    </row>
    <row r="86" spans="1:5" ht="15.75" thickBot="1" x14ac:dyDescent="0.3">
      <c r="A86" s="39">
        <v>60004724</v>
      </c>
      <c r="B86" s="32" t="s">
        <v>63</v>
      </c>
      <c r="C86" s="62">
        <f t="shared" si="2"/>
        <v>0</v>
      </c>
      <c r="D86" s="63"/>
      <c r="E86" s="64" t="str">
        <f t="shared" si="3"/>
        <v/>
      </c>
    </row>
    <row r="87" spans="1:5" ht="15.75" thickBot="1" x14ac:dyDescent="0.3">
      <c r="A87" s="37">
        <v>60056789</v>
      </c>
      <c r="B87" s="30" t="s">
        <v>107</v>
      </c>
      <c r="C87" s="62">
        <f t="shared" si="2"/>
        <v>0</v>
      </c>
      <c r="D87" s="45"/>
      <c r="E87" s="46"/>
    </row>
    <row r="88" spans="1:5" ht="15.75" thickBot="1" x14ac:dyDescent="0.3">
      <c r="A88" s="39">
        <v>60056788</v>
      </c>
      <c r="B88" s="32" t="s">
        <v>108</v>
      </c>
      <c r="C88" s="62">
        <f t="shared" si="2"/>
        <v>0</v>
      </c>
      <c r="D88" s="63"/>
      <c r="E88" s="64"/>
    </row>
    <row r="89" spans="1:5" ht="15.75" thickBot="1" x14ac:dyDescent="0.3">
      <c r="A89" s="37">
        <v>60000305</v>
      </c>
      <c r="B89" s="30" t="s">
        <v>64</v>
      </c>
      <c r="C89" s="47">
        <f t="shared" si="2"/>
        <v>0</v>
      </c>
      <c r="D89" s="45"/>
      <c r="E89" s="46" t="str">
        <f t="shared" si="3"/>
        <v/>
      </c>
    </row>
    <row r="90" spans="1:5" ht="15.75" thickBot="1" x14ac:dyDescent="0.3">
      <c r="A90" s="39">
        <v>60000306</v>
      </c>
      <c r="B90" s="32" t="s">
        <v>65</v>
      </c>
      <c r="C90" s="62">
        <f t="shared" si="2"/>
        <v>0</v>
      </c>
      <c r="D90" s="63"/>
      <c r="E90" s="64" t="str">
        <f t="shared" si="3"/>
        <v/>
      </c>
    </row>
    <row r="91" spans="1:5" ht="15.75" thickBot="1" x14ac:dyDescent="0.3">
      <c r="A91" s="39">
        <v>60000794</v>
      </c>
      <c r="B91" s="32" t="s">
        <v>66</v>
      </c>
      <c r="C91" s="62">
        <f t="shared" si="2"/>
        <v>0</v>
      </c>
      <c r="D91" s="63"/>
      <c r="E91" s="64" t="str">
        <f t="shared" si="3"/>
        <v/>
      </c>
    </row>
    <row r="92" spans="1:5" ht="15.75" thickBot="1" x14ac:dyDescent="0.3">
      <c r="A92" s="37">
        <v>60000902</v>
      </c>
      <c r="B92" s="30" t="s">
        <v>67</v>
      </c>
      <c r="C92" s="47">
        <f t="shared" si="2"/>
        <v>0</v>
      </c>
      <c r="D92" s="45"/>
      <c r="E92" s="46" t="str">
        <f t="shared" si="3"/>
        <v/>
      </c>
    </row>
    <row r="93" spans="1:5" ht="15.75" thickBot="1" x14ac:dyDescent="0.3">
      <c r="A93" s="39">
        <v>60002553</v>
      </c>
      <c r="B93" s="32" t="s">
        <v>68</v>
      </c>
      <c r="C93" s="62">
        <f t="shared" si="2"/>
        <v>0</v>
      </c>
      <c r="D93" s="63"/>
      <c r="E93" s="64" t="str">
        <f t="shared" si="3"/>
        <v/>
      </c>
    </row>
    <row r="94" spans="1:5" ht="15.75" thickBot="1" x14ac:dyDescent="0.3">
      <c r="A94" s="37">
        <v>10006222</v>
      </c>
      <c r="B94" s="30" t="s">
        <v>90</v>
      </c>
      <c r="C94" s="47">
        <f t="shared" si="2"/>
        <v>0</v>
      </c>
      <c r="D94" s="45"/>
      <c r="E94" s="46" t="str">
        <f t="shared" si="3"/>
        <v/>
      </c>
    </row>
    <row r="95" spans="1:5" ht="15.75" thickBot="1" x14ac:dyDescent="0.3">
      <c r="A95" s="39">
        <v>10006224</v>
      </c>
      <c r="B95" s="32" t="s">
        <v>89</v>
      </c>
      <c r="C95" s="62">
        <f t="shared" ref="C95:C101" si="9">IF(A95&lt;&gt;"",0,"")</f>
        <v>0</v>
      </c>
      <c r="D95" s="63"/>
      <c r="E95" s="64" t="str">
        <f t="shared" ref="E95:E100" si="10">IF(OR(D95="",ISNA(C95)),"",D95*C95)</f>
        <v/>
      </c>
    </row>
    <row r="96" spans="1:5" ht="15.75" thickBot="1" x14ac:dyDescent="0.3">
      <c r="A96" s="37">
        <v>10006225</v>
      </c>
      <c r="B96" s="30" t="s">
        <v>88</v>
      </c>
      <c r="C96" s="47">
        <f t="shared" si="9"/>
        <v>0</v>
      </c>
      <c r="D96" s="45"/>
      <c r="E96" s="46" t="str">
        <f t="shared" si="10"/>
        <v/>
      </c>
    </row>
    <row r="97" spans="1:5" ht="15.75" thickBot="1" x14ac:dyDescent="0.3">
      <c r="A97" s="39">
        <v>10006681</v>
      </c>
      <c r="B97" s="32" t="s">
        <v>86</v>
      </c>
      <c r="C97" s="62">
        <f t="shared" si="9"/>
        <v>0</v>
      </c>
      <c r="D97" s="63"/>
      <c r="E97" s="64" t="str">
        <f t="shared" si="10"/>
        <v/>
      </c>
    </row>
    <row r="98" spans="1:5" ht="15.75" thickBot="1" x14ac:dyDescent="0.3">
      <c r="A98" s="39">
        <v>10006682</v>
      </c>
      <c r="B98" s="32" t="s">
        <v>87</v>
      </c>
      <c r="C98" s="62">
        <f t="shared" si="9"/>
        <v>0</v>
      </c>
      <c r="D98" s="63"/>
      <c r="E98" s="64" t="str">
        <f t="shared" si="10"/>
        <v/>
      </c>
    </row>
    <row r="99" spans="1:5" ht="15.75" thickBot="1" x14ac:dyDescent="0.3">
      <c r="A99" s="39">
        <v>10006683</v>
      </c>
      <c r="B99" s="32" t="s">
        <v>85</v>
      </c>
      <c r="C99" s="62">
        <f t="shared" si="9"/>
        <v>0</v>
      </c>
      <c r="D99" s="63"/>
      <c r="E99" s="64" t="str">
        <f t="shared" si="10"/>
        <v/>
      </c>
    </row>
    <row r="100" spans="1:5" ht="15.75" thickBot="1" x14ac:dyDescent="0.3">
      <c r="A100" s="39">
        <v>60053054</v>
      </c>
      <c r="B100" s="32" t="s">
        <v>102</v>
      </c>
      <c r="C100" s="62">
        <f t="shared" si="9"/>
        <v>0</v>
      </c>
      <c r="D100" s="63"/>
      <c r="E100" s="64" t="str">
        <f t="shared" si="10"/>
        <v/>
      </c>
    </row>
    <row r="101" spans="1:5" ht="15.75" thickBot="1" x14ac:dyDescent="0.3">
      <c r="A101" s="39">
        <v>60052944</v>
      </c>
      <c r="B101" s="32" t="s">
        <v>97</v>
      </c>
      <c r="C101" s="62">
        <f t="shared" si="9"/>
        <v>0</v>
      </c>
      <c r="D101" s="63"/>
      <c r="E101" s="64"/>
    </row>
    <row r="102" spans="1:5" x14ac:dyDescent="0.25">
      <c r="A102" s="38"/>
      <c r="B102" s="31"/>
      <c r="C102" s="61" t="str">
        <f t="shared" si="2"/>
        <v/>
      </c>
      <c r="D102" s="57"/>
      <c r="E102" s="58" t="str">
        <f t="shared" si="3"/>
        <v/>
      </c>
    </row>
    <row r="103" spans="1:5" ht="15.75" thickBot="1" x14ac:dyDescent="0.3">
      <c r="A103" s="66"/>
      <c r="B103" s="72" t="s">
        <v>69</v>
      </c>
      <c r="C103" s="49" t="str">
        <f t="shared" si="2"/>
        <v/>
      </c>
      <c r="D103" s="50"/>
      <c r="E103" s="51" t="str">
        <f t="shared" si="3"/>
        <v/>
      </c>
    </row>
    <row r="104" spans="1:5" ht="15.75" thickBot="1" x14ac:dyDescent="0.3">
      <c r="A104" s="37">
        <v>1025372</v>
      </c>
      <c r="B104" s="30" t="s">
        <v>70</v>
      </c>
      <c r="C104" s="47">
        <f t="shared" si="2"/>
        <v>0</v>
      </c>
      <c r="D104" s="45"/>
      <c r="E104" s="46" t="str">
        <f t="shared" si="3"/>
        <v/>
      </c>
    </row>
    <row r="105" spans="1:5" ht="15.75" thickBot="1" x14ac:dyDescent="0.3">
      <c r="A105" s="39">
        <v>1025449</v>
      </c>
      <c r="B105" s="32" t="s">
        <v>51</v>
      </c>
      <c r="C105" s="62">
        <f t="shared" si="2"/>
        <v>0</v>
      </c>
      <c r="D105" s="63"/>
      <c r="E105" s="64" t="str">
        <f t="shared" si="3"/>
        <v/>
      </c>
    </row>
    <row r="106" spans="1:5" x14ac:dyDescent="0.25">
      <c r="A106" s="37"/>
      <c r="B106" s="30"/>
      <c r="C106" s="47" t="str">
        <f t="shared" si="2"/>
        <v/>
      </c>
      <c r="D106" s="45"/>
      <c r="E106" s="46" t="str">
        <f t="shared" si="3"/>
        <v/>
      </c>
    </row>
    <row r="107" spans="1:5" ht="15.75" thickBot="1" x14ac:dyDescent="0.3">
      <c r="A107" s="37"/>
      <c r="B107" s="70" t="s">
        <v>71</v>
      </c>
      <c r="C107" s="47" t="str">
        <f t="shared" si="2"/>
        <v/>
      </c>
      <c r="D107" s="45"/>
      <c r="E107" s="46" t="str">
        <f t="shared" si="3"/>
        <v/>
      </c>
    </row>
    <row r="108" spans="1:5" ht="15.75" thickBot="1" x14ac:dyDescent="0.3">
      <c r="A108" s="39">
        <v>60026591</v>
      </c>
      <c r="B108" s="32" t="s">
        <v>119</v>
      </c>
      <c r="C108" s="62">
        <f t="shared" ref="C108:C167" si="11">IF(A108&lt;&gt;"",0,"")</f>
        <v>0</v>
      </c>
      <c r="D108" s="63"/>
      <c r="E108" s="64" t="str">
        <f t="shared" ref="E108:E167" si="12">IF(OR(D108="",ISNA(C108)),"",D108*C108)</f>
        <v/>
      </c>
    </row>
    <row r="109" spans="1:5" ht="15.75" thickBot="1" x14ac:dyDescent="0.3">
      <c r="A109" s="39">
        <v>60026592</v>
      </c>
      <c r="B109" s="32" t="s">
        <v>120</v>
      </c>
      <c r="C109" s="62">
        <f t="shared" ref="C109" si="13">IF(A109&lt;&gt;"",0,"")</f>
        <v>0</v>
      </c>
      <c r="D109" s="63"/>
      <c r="E109" s="64" t="str">
        <f t="shared" ref="E109" si="14">IF(OR(D109="",ISNA(C109)),"",D109*C109)</f>
        <v/>
      </c>
    </row>
    <row r="110" spans="1:5" x14ac:dyDescent="0.25">
      <c r="A110" s="37"/>
      <c r="B110" s="30"/>
      <c r="C110" s="47" t="str">
        <f t="shared" si="11"/>
        <v/>
      </c>
      <c r="D110" s="45"/>
      <c r="E110" s="46" t="str">
        <f t="shared" si="12"/>
        <v/>
      </c>
    </row>
    <row r="111" spans="1:5" ht="15.75" thickBot="1" x14ac:dyDescent="0.3">
      <c r="A111" s="37"/>
      <c r="B111" s="71" t="s">
        <v>72</v>
      </c>
      <c r="C111" s="47" t="str">
        <f t="shared" si="11"/>
        <v/>
      </c>
      <c r="D111" s="45"/>
      <c r="E111" s="46" t="str">
        <f t="shared" si="12"/>
        <v/>
      </c>
    </row>
    <row r="112" spans="1:5" ht="15.75" thickBot="1" x14ac:dyDescent="0.3">
      <c r="A112" s="39">
        <v>1030429</v>
      </c>
      <c r="B112" s="32" t="s">
        <v>73</v>
      </c>
      <c r="C112" s="62">
        <f t="shared" si="11"/>
        <v>0</v>
      </c>
      <c r="D112" s="63"/>
      <c r="E112" s="64" t="str">
        <f t="shared" si="12"/>
        <v/>
      </c>
    </row>
    <row r="113" spans="1:6" ht="15.75" thickBot="1" x14ac:dyDescent="0.3">
      <c r="A113" s="39">
        <v>60043564</v>
      </c>
      <c r="B113" s="32" t="s">
        <v>103</v>
      </c>
      <c r="C113" s="49">
        <f t="shared" si="11"/>
        <v>0</v>
      </c>
      <c r="D113" s="50"/>
      <c r="E113" s="51" t="str">
        <f t="shared" si="12"/>
        <v/>
      </c>
    </row>
    <row r="114" spans="1:6" ht="15.75" thickBot="1" x14ac:dyDescent="0.3">
      <c r="A114" s="39">
        <v>60003081</v>
      </c>
      <c r="B114" s="32" t="s">
        <v>109</v>
      </c>
      <c r="C114" s="49">
        <f t="shared" ref="C114" si="15">IF(A114&lt;&gt;"",0,"")</f>
        <v>0</v>
      </c>
      <c r="D114" s="50"/>
      <c r="E114" s="51" t="str">
        <f t="shared" ref="E114" si="16">IF(OR(D114="",ISNA(C114)),"",D114*C114)</f>
        <v/>
      </c>
    </row>
    <row r="115" spans="1:6" ht="18.75" x14ac:dyDescent="0.25">
      <c r="A115" s="5"/>
      <c r="B115" s="28" t="s">
        <v>121</v>
      </c>
      <c r="C115" s="45"/>
      <c r="D115" s="45"/>
      <c r="E115" s="46"/>
    </row>
    <row r="116" spans="1:6" ht="15.75" thickBot="1" x14ac:dyDescent="0.3">
      <c r="A116" s="5"/>
      <c r="B116" s="17"/>
      <c r="C116" s="45"/>
      <c r="D116" s="45"/>
      <c r="E116" s="46"/>
    </row>
    <row r="117" spans="1:6" ht="15.75" thickBot="1" x14ac:dyDescent="0.3">
      <c r="A117" s="39">
        <v>7001349</v>
      </c>
      <c r="B117" s="32" t="s">
        <v>122</v>
      </c>
      <c r="C117" s="49">
        <f t="shared" ref="C117:C128" si="17">IF(A117&lt;&gt;"",0,"")</f>
        <v>0</v>
      </c>
      <c r="D117" s="50"/>
      <c r="E117" s="51"/>
    </row>
    <row r="118" spans="1:6" ht="15.75" thickBot="1" x14ac:dyDescent="0.3">
      <c r="A118" s="39">
        <v>7001350</v>
      </c>
      <c r="B118" s="32" t="s">
        <v>123</v>
      </c>
      <c r="C118" s="49">
        <f t="shared" si="17"/>
        <v>0</v>
      </c>
      <c r="D118" s="50"/>
      <c r="E118" s="51"/>
    </row>
    <row r="119" spans="1:6" ht="15.75" thickBot="1" x14ac:dyDescent="0.3">
      <c r="A119" s="39">
        <v>7000335</v>
      </c>
      <c r="B119" s="32" t="s">
        <v>124</v>
      </c>
      <c r="C119" s="49">
        <f t="shared" si="17"/>
        <v>0</v>
      </c>
      <c r="D119" s="50"/>
      <c r="E119" s="51"/>
      <c r="F119" s="2"/>
    </row>
    <row r="120" spans="1:6" ht="15.75" thickBot="1" x14ac:dyDescent="0.3">
      <c r="A120" s="39">
        <v>7001531</v>
      </c>
      <c r="B120" s="32" t="s">
        <v>125</v>
      </c>
      <c r="C120" s="49">
        <f t="shared" si="17"/>
        <v>0</v>
      </c>
      <c r="D120" s="50"/>
      <c r="E120" s="51"/>
      <c r="F120" s="2"/>
    </row>
    <row r="121" spans="1:6" ht="15.75" thickBot="1" x14ac:dyDescent="0.3">
      <c r="A121" s="39">
        <v>7001764</v>
      </c>
      <c r="B121" s="32" t="s">
        <v>126</v>
      </c>
      <c r="C121" s="49">
        <f t="shared" si="17"/>
        <v>0</v>
      </c>
      <c r="D121" s="50"/>
      <c r="E121" s="51"/>
    </row>
    <row r="122" spans="1:6" ht="15.75" thickBot="1" x14ac:dyDescent="0.3">
      <c r="A122" s="39">
        <v>7001765</v>
      </c>
      <c r="B122" s="32" t="s">
        <v>127</v>
      </c>
      <c r="C122" s="49">
        <f t="shared" si="17"/>
        <v>0</v>
      </c>
      <c r="D122" s="50"/>
      <c r="E122" s="51"/>
    </row>
    <row r="123" spans="1:6" ht="15.75" thickBot="1" x14ac:dyDescent="0.3">
      <c r="A123" s="39">
        <v>7001353</v>
      </c>
      <c r="B123" s="32" t="s">
        <v>128</v>
      </c>
      <c r="C123" s="49">
        <f t="shared" si="17"/>
        <v>0</v>
      </c>
      <c r="D123" s="50"/>
      <c r="E123" s="51"/>
    </row>
    <row r="124" spans="1:6" ht="15.75" thickBot="1" x14ac:dyDescent="0.3">
      <c r="A124" s="39">
        <v>7001560</v>
      </c>
      <c r="B124" s="32" t="s">
        <v>129</v>
      </c>
      <c r="C124" s="49">
        <f t="shared" si="17"/>
        <v>0</v>
      </c>
      <c r="D124" s="50"/>
      <c r="E124" s="51"/>
    </row>
    <row r="125" spans="1:6" ht="15.75" thickBot="1" x14ac:dyDescent="0.3">
      <c r="A125" s="39">
        <v>7001561</v>
      </c>
      <c r="B125" s="32" t="s">
        <v>130</v>
      </c>
      <c r="C125" s="49">
        <f t="shared" si="17"/>
        <v>0</v>
      </c>
      <c r="D125" s="50"/>
      <c r="E125" s="51"/>
    </row>
    <row r="126" spans="1:6" ht="15.75" thickBot="1" x14ac:dyDescent="0.3">
      <c r="A126" s="39">
        <v>7001756</v>
      </c>
      <c r="B126" s="32" t="s">
        <v>131</v>
      </c>
      <c r="C126" s="49">
        <f t="shared" si="17"/>
        <v>0</v>
      </c>
      <c r="D126" s="50"/>
      <c r="E126" s="51"/>
    </row>
    <row r="127" spans="1:6" ht="15.75" thickBot="1" x14ac:dyDescent="0.3">
      <c r="A127" s="39">
        <v>60024851</v>
      </c>
      <c r="B127" s="32" t="s">
        <v>132</v>
      </c>
      <c r="C127" s="49">
        <f t="shared" si="17"/>
        <v>0</v>
      </c>
      <c r="D127" s="50"/>
      <c r="E127" s="51"/>
    </row>
    <row r="128" spans="1:6" ht="15.75" thickBot="1" x14ac:dyDescent="0.3">
      <c r="A128" s="39">
        <v>60024852</v>
      </c>
      <c r="B128" s="32" t="s">
        <v>133</v>
      </c>
      <c r="C128" s="49">
        <f t="shared" si="17"/>
        <v>0</v>
      </c>
      <c r="D128" s="50"/>
      <c r="E128" s="51"/>
    </row>
    <row r="129" spans="3:5" x14ac:dyDescent="0.25">
      <c r="C129" s="40" t="str">
        <f t="shared" si="11"/>
        <v/>
      </c>
      <c r="E129" s="42" t="str">
        <f t="shared" si="12"/>
        <v/>
      </c>
    </row>
    <row r="130" spans="3:5" x14ac:dyDescent="0.25">
      <c r="C130" s="40" t="str">
        <f t="shared" si="11"/>
        <v/>
      </c>
      <c r="E130" s="42" t="str">
        <f t="shared" si="12"/>
        <v/>
      </c>
    </row>
    <row r="131" spans="3:5" x14ac:dyDescent="0.25">
      <c r="C131" s="40" t="str">
        <f t="shared" si="11"/>
        <v/>
      </c>
      <c r="E131" s="42" t="str">
        <f t="shared" si="12"/>
        <v/>
      </c>
    </row>
    <row r="132" spans="3:5" x14ac:dyDescent="0.25">
      <c r="C132" s="40" t="str">
        <f t="shared" si="11"/>
        <v/>
      </c>
      <c r="E132" s="42" t="str">
        <f t="shared" si="12"/>
        <v/>
      </c>
    </row>
    <row r="133" spans="3:5" x14ac:dyDescent="0.25">
      <c r="C133" s="40" t="str">
        <f t="shared" si="11"/>
        <v/>
      </c>
      <c r="E133" s="42" t="str">
        <f t="shared" si="12"/>
        <v/>
      </c>
    </row>
    <row r="134" spans="3:5" x14ac:dyDescent="0.25">
      <c r="C134" s="40" t="str">
        <f t="shared" si="11"/>
        <v/>
      </c>
      <c r="E134" s="42" t="str">
        <f t="shared" si="12"/>
        <v/>
      </c>
    </row>
    <row r="135" spans="3:5" x14ac:dyDescent="0.25">
      <c r="C135" s="40" t="str">
        <f t="shared" si="11"/>
        <v/>
      </c>
      <c r="E135" s="42" t="str">
        <f t="shared" si="12"/>
        <v/>
      </c>
    </row>
    <row r="136" spans="3:5" x14ac:dyDescent="0.25">
      <c r="C136" s="40" t="str">
        <f t="shared" si="11"/>
        <v/>
      </c>
      <c r="E136" s="42" t="str">
        <f t="shared" si="12"/>
        <v/>
      </c>
    </row>
    <row r="137" spans="3:5" x14ac:dyDescent="0.25">
      <c r="C137" s="40" t="str">
        <f t="shared" si="11"/>
        <v/>
      </c>
      <c r="E137" s="42" t="str">
        <f t="shared" si="12"/>
        <v/>
      </c>
    </row>
    <row r="138" spans="3:5" x14ac:dyDescent="0.25">
      <c r="C138" s="40" t="str">
        <f t="shared" si="11"/>
        <v/>
      </c>
      <c r="E138" s="42" t="str">
        <f t="shared" si="12"/>
        <v/>
      </c>
    </row>
    <row r="139" spans="3:5" x14ac:dyDescent="0.25">
      <c r="C139" s="40" t="str">
        <f t="shared" si="11"/>
        <v/>
      </c>
      <c r="E139" s="42" t="str">
        <f t="shared" si="12"/>
        <v/>
      </c>
    </row>
    <row r="140" spans="3:5" x14ac:dyDescent="0.25">
      <c r="C140" s="40" t="str">
        <f t="shared" si="11"/>
        <v/>
      </c>
      <c r="E140" s="42" t="str">
        <f t="shared" si="12"/>
        <v/>
      </c>
    </row>
    <row r="141" spans="3:5" x14ac:dyDescent="0.25">
      <c r="C141" s="40" t="str">
        <f t="shared" si="11"/>
        <v/>
      </c>
      <c r="E141" s="42" t="str">
        <f t="shared" si="12"/>
        <v/>
      </c>
    </row>
    <row r="142" spans="3:5" x14ac:dyDescent="0.25">
      <c r="C142" s="40" t="str">
        <f t="shared" si="11"/>
        <v/>
      </c>
      <c r="E142" s="42" t="str">
        <f t="shared" si="12"/>
        <v/>
      </c>
    </row>
    <row r="143" spans="3:5" x14ac:dyDescent="0.25">
      <c r="C143" s="40" t="str">
        <f t="shared" si="11"/>
        <v/>
      </c>
      <c r="E143" s="42" t="str">
        <f t="shared" si="12"/>
        <v/>
      </c>
    </row>
    <row r="144" spans="3:5" x14ac:dyDescent="0.25">
      <c r="C144" s="40" t="str">
        <f t="shared" si="11"/>
        <v/>
      </c>
      <c r="E144" s="42" t="str">
        <f t="shared" si="12"/>
        <v/>
      </c>
    </row>
    <row r="145" spans="3:5" x14ac:dyDescent="0.25">
      <c r="C145" s="40" t="str">
        <f t="shared" si="11"/>
        <v/>
      </c>
      <c r="E145" s="42" t="str">
        <f t="shared" si="12"/>
        <v/>
      </c>
    </row>
    <row r="146" spans="3:5" x14ac:dyDescent="0.25">
      <c r="C146" s="40" t="str">
        <f t="shared" si="11"/>
        <v/>
      </c>
      <c r="E146" s="42" t="str">
        <f t="shared" si="12"/>
        <v/>
      </c>
    </row>
    <row r="147" spans="3:5" x14ac:dyDescent="0.25">
      <c r="C147" s="40" t="str">
        <f t="shared" si="11"/>
        <v/>
      </c>
      <c r="E147" s="42" t="str">
        <f t="shared" si="12"/>
        <v/>
      </c>
    </row>
    <row r="148" spans="3:5" x14ac:dyDescent="0.25">
      <c r="C148" s="40" t="str">
        <f t="shared" si="11"/>
        <v/>
      </c>
      <c r="E148" s="42" t="str">
        <f t="shared" si="12"/>
        <v/>
      </c>
    </row>
    <row r="149" spans="3:5" x14ac:dyDescent="0.25">
      <c r="C149" s="40" t="str">
        <f t="shared" si="11"/>
        <v/>
      </c>
      <c r="E149" s="42" t="str">
        <f t="shared" si="12"/>
        <v/>
      </c>
    </row>
    <row r="150" spans="3:5" x14ac:dyDescent="0.25">
      <c r="C150" s="40" t="str">
        <f t="shared" si="11"/>
        <v/>
      </c>
      <c r="E150" s="42" t="str">
        <f t="shared" si="12"/>
        <v/>
      </c>
    </row>
    <row r="151" spans="3:5" x14ac:dyDescent="0.25">
      <c r="C151" s="40" t="str">
        <f t="shared" si="11"/>
        <v/>
      </c>
      <c r="E151" s="42" t="str">
        <f t="shared" si="12"/>
        <v/>
      </c>
    </row>
    <row r="152" spans="3:5" x14ac:dyDescent="0.25">
      <c r="C152" s="40" t="str">
        <f t="shared" si="11"/>
        <v/>
      </c>
      <c r="E152" s="42" t="str">
        <f t="shared" si="12"/>
        <v/>
      </c>
    </row>
    <row r="153" spans="3:5" x14ac:dyDescent="0.25">
      <c r="C153" s="40" t="str">
        <f t="shared" si="11"/>
        <v/>
      </c>
      <c r="E153" s="42" t="str">
        <f t="shared" si="12"/>
        <v/>
      </c>
    </row>
    <row r="154" spans="3:5" x14ac:dyDescent="0.25">
      <c r="C154" s="40" t="str">
        <f t="shared" si="11"/>
        <v/>
      </c>
      <c r="E154" s="42" t="str">
        <f t="shared" si="12"/>
        <v/>
      </c>
    </row>
    <row r="155" spans="3:5" x14ac:dyDescent="0.25">
      <c r="C155" s="40" t="str">
        <f t="shared" si="11"/>
        <v/>
      </c>
      <c r="E155" s="42" t="str">
        <f t="shared" si="12"/>
        <v/>
      </c>
    </row>
    <row r="156" spans="3:5" x14ac:dyDescent="0.25">
      <c r="C156" s="40" t="str">
        <f t="shared" si="11"/>
        <v/>
      </c>
      <c r="E156" s="42" t="str">
        <f t="shared" si="12"/>
        <v/>
      </c>
    </row>
    <row r="157" spans="3:5" x14ac:dyDescent="0.25">
      <c r="C157" s="40" t="str">
        <f t="shared" si="11"/>
        <v/>
      </c>
      <c r="E157" s="42" t="str">
        <f t="shared" si="12"/>
        <v/>
      </c>
    </row>
    <row r="158" spans="3:5" x14ac:dyDescent="0.25">
      <c r="C158" s="40" t="str">
        <f t="shared" si="11"/>
        <v/>
      </c>
      <c r="E158" s="42" t="str">
        <f t="shared" si="12"/>
        <v/>
      </c>
    </row>
    <row r="159" spans="3:5" x14ac:dyDescent="0.25">
      <c r="C159" s="40" t="str">
        <f t="shared" si="11"/>
        <v/>
      </c>
      <c r="E159" s="42" t="str">
        <f t="shared" si="12"/>
        <v/>
      </c>
    </row>
    <row r="160" spans="3:5" x14ac:dyDescent="0.25">
      <c r="C160" s="40" t="str">
        <f t="shared" si="11"/>
        <v/>
      </c>
      <c r="E160" s="42" t="str">
        <f t="shared" si="12"/>
        <v/>
      </c>
    </row>
    <row r="161" spans="3:5" x14ac:dyDescent="0.25">
      <c r="C161" s="40" t="str">
        <f t="shared" si="11"/>
        <v/>
      </c>
      <c r="E161" s="42" t="str">
        <f t="shared" si="12"/>
        <v/>
      </c>
    </row>
    <row r="162" spans="3:5" x14ac:dyDescent="0.25">
      <c r="C162" s="40" t="str">
        <f t="shared" si="11"/>
        <v/>
      </c>
      <c r="E162" s="42" t="str">
        <f t="shared" si="12"/>
        <v/>
      </c>
    </row>
    <row r="163" spans="3:5" x14ac:dyDescent="0.25">
      <c r="C163" s="40" t="str">
        <f t="shared" si="11"/>
        <v/>
      </c>
      <c r="E163" s="42" t="str">
        <f t="shared" si="12"/>
        <v/>
      </c>
    </row>
    <row r="164" spans="3:5" x14ac:dyDescent="0.25">
      <c r="C164" s="40" t="str">
        <f t="shared" si="11"/>
        <v/>
      </c>
      <c r="E164" s="42" t="str">
        <f t="shared" si="12"/>
        <v/>
      </c>
    </row>
    <row r="165" spans="3:5" x14ac:dyDescent="0.25">
      <c r="C165" s="40" t="str">
        <f t="shared" si="11"/>
        <v/>
      </c>
      <c r="E165" s="42" t="str">
        <f t="shared" si="12"/>
        <v/>
      </c>
    </row>
    <row r="166" spans="3:5" x14ac:dyDescent="0.25">
      <c r="C166" s="40" t="str">
        <f t="shared" si="11"/>
        <v/>
      </c>
      <c r="E166" s="42" t="str">
        <f t="shared" si="12"/>
        <v/>
      </c>
    </row>
    <row r="167" spans="3:5" x14ac:dyDescent="0.25">
      <c r="C167" s="40" t="str">
        <f t="shared" si="11"/>
        <v/>
      </c>
      <c r="E167" s="42" t="str">
        <f t="shared" si="12"/>
        <v/>
      </c>
    </row>
    <row r="168" spans="3:5" x14ac:dyDescent="0.25">
      <c r="C168" s="40" t="str">
        <f t="shared" ref="C168:C231" si="18">IF(A168&lt;&gt;"",0,"")</f>
        <v/>
      </c>
      <c r="E168" s="42" t="str">
        <f t="shared" ref="E168:E231" si="19">IF(OR(D168="",ISNA(C168)),"",D168*C168)</f>
        <v/>
      </c>
    </row>
    <row r="169" spans="3:5" x14ac:dyDescent="0.25">
      <c r="C169" s="40" t="str">
        <f t="shared" si="18"/>
        <v/>
      </c>
      <c r="E169" s="42" t="str">
        <f t="shared" si="19"/>
        <v/>
      </c>
    </row>
    <row r="170" spans="3:5" x14ac:dyDescent="0.25">
      <c r="C170" s="40" t="str">
        <f t="shared" si="18"/>
        <v/>
      </c>
      <c r="E170" s="42" t="str">
        <f t="shared" si="19"/>
        <v/>
      </c>
    </row>
    <row r="171" spans="3:5" x14ac:dyDescent="0.25">
      <c r="C171" s="40" t="str">
        <f t="shared" si="18"/>
        <v/>
      </c>
      <c r="E171" s="42" t="str">
        <f t="shared" si="19"/>
        <v/>
      </c>
    </row>
    <row r="172" spans="3:5" x14ac:dyDescent="0.25">
      <c r="C172" s="40" t="str">
        <f t="shared" si="18"/>
        <v/>
      </c>
      <c r="E172" s="42" t="str">
        <f t="shared" si="19"/>
        <v/>
      </c>
    </row>
    <row r="173" spans="3:5" x14ac:dyDescent="0.25">
      <c r="C173" s="40" t="str">
        <f t="shared" si="18"/>
        <v/>
      </c>
      <c r="E173" s="42" t="str">
        <f t="shared" si="19"/>
        <v/>
      </c>
    </row>
    <row r="174" spans="3:5" x14ac:dyDescent="0.25">
      <c r="C174" s="40" t="str">
        <f t="shared" si="18"/>
        <v/>
      </c>
      <c r="E174" s="42" t="str">
        <f t="shared" si="19"/>
        <v/>
      </c>
    </row>
    <row r="175" spans="3:5" x14ac:dyDescent="0.25">
      <c r="C175" s="40" t="str">
        <f t="shared" si="18"/>
        <v/>
      </c>
      <c r="E175" s="42" t="str">
        <f t="shared" si="19"/>
        <v/>
      </c>
    </row>
    <row r="176" spans="3:5" x14ac:dyDescent="0.25">
      <c r="C176" s="40" t="str">
        <f t="shared" si="18"/>
        <v/>
      </c>
      <c r="E176" s="42" t="str">
        <f t="shared" si="19"/>
        <v/>
      </c>
    </row>
    <row r="177" spans="3:5" x14ac:dyDescent="0.25">
      <c r="C177" s="40" t="str">
        <f t="shared" si="18"/>
        <v/>
      </c>
      <c r="E177" s="42" t="str">
        <f t="shared" si="19"/>
        <v/>
      </c>
    </row>
    <row r="178" spans="3:5" x14ac:dyDescent="0.25">
      <c r="C178" s="40" t="str">
        <f t="shared" si="18"/>
        <v/>
      </c>
      <c r="E178" s="42" t="str">
        <f t="shared" si="19"/>
        <v/>
      </c>
    </row>
    <row r="179" spans="3:5" x14ac:dyDescent="0.25">
      <c r="C179" s="40" t="str">
        <f t="shared" si="18"/>
        <v/>
      </c>
      <c r="E179" s="42" t="str">
        <f t="shared" si="19"/>
        <v/>
      </c>
    </row>
    <row r="180" spans="3:5" x14ac:dyDescent="0.25">
      <c r="C180" s="40" t="str">
        <f t="shared" si="18"/>
        <v/>
      </c>
      <c r="E180" s="42" t="str">
        <f t="shared" si="19"/>
        <v/>
      </c>
    </row>
    <row r="181" spans="3:5" x14ac:dyDescent="0.25">
      <c r="C181" s="40" t="str">
        <f t="shared" si="18"/>
        <v/>
      </c>
      <c r="E181" s="42" t="str">
        <f t="shared" si="19"/>
        <v/>
      </c>
    </row>
    <row r="182" spans="3:5" x14ac:dyDescent="0.25">
      <c r="C182" s="40" t="str">
        <f t="shared" si="18"/>
        <v/>
      </c>
      <c r="E182" s="42" t="str">
        <f t="shared" si="19"/>
        <v/>
      </c>
    </row>
    <row r="183" spans="3:5" x14ac:dyDescent="0.25">
      <c r="C183" s="40" t="str">
        <f t="shared" si="18"/>
        <v/>
      </c>
      <c r="E183" s="42" t="str">
        <f t="shared" si="19"/>
        <v/>
      </c>
    </row>
    <row r="184" spans="3:5" x14ac:dyDescent="0.25">
      <c r="C184" s="40" t="str">
        <f t="shared" si="18"/>
        <v/>
      </c>
      <c r="E184" s="42" t="str">
        <f t="shared" si="19"/>
        <v/>
      </c>
    </row>
    <row r="185" spans="3:5" x14ac:dyDescent="0.25">
      <c r="C185" s="40" t="str">
        <f t="shared" si="18"/>
        <v/>
      </c>
      <c r="E185" s="42" t="str">
        <f t="shared" si="19"/>
        <v/>
      </c>
    </row>
    <row r="186" spans="3:5" x14ac:dyDescent="0.25">
      <c r="C186" s="40" t="str">
        <f t="shared" si="18"/>
        <v/>
      </c>
      <c r="E186" s="42" t="str">
        <f t="shared" si="19"/>
        <v/>
      </c>
    </row>
    <row r="187" spans="3:5" x14ac:dyDescent="0.25">
      <c r="C187" s="40" t="str">
        <f t="shared" si="18"/>
        <v/>
      </c>
      <c r="E187" s="42" t="str">
        <f t="shared" si="19"/>
        <v/>
      </c>
    </row>
    <row r="188" spans="3:5" x14ac:dyDescent="0.25">
      <c r="C188" s="40" t="str">
        <f t="shared" si="18"/>
        <v/>
      </c>
      <c r="E188" s="42" t="str">
        <f t="shared" si="19"/>
        <v/>
      </c>
    </row>
    <row r="189" spans="3:5" x14ac:dyDescent="0.25">
      <c r="C189" s="40" t="str">
        <f t="shared" si="18"/>
        <v/>
      </c>
      <c r="E189" s="42" t="str">
        <f t="shared" si="19"/>
        <v/>
      </c>
    </row>
    <row r="190" spans="3:5" x14ac:dyDescent="0.25">
      <c r="C190" s="40" t="str">
        <f t="shared" si="18"/>
        <v/>
      </c>
      <c r="E190" s="42" t="str">
        <f t="shared" si="19"/>
        <v/>
      </c>
    </row>
    <row r="191" spans="3:5" x14ac:dyDescent="0.25">
      <c r="C191" s="40" t="str">
        <f t="shared" si="18"/>
        <v/>
      </c>
      <c r="E191" s="42" t="str">
        <f t="shared" si="19"/>
        <v/>
      </c>
    </row>
    <row r="192" spans="3:5" x14ac:dyDescent="0.25">
      <c r="C192" s="40" t="str">
        <f t="shared" si="18"/>
        <v/>
      </c>
      <c r="E192" s="42" t="str">
        <f t="shared" si="19"/>
        <v/>
      </c>
    </row>
    <row r="193" spans="3:5" x14ac:dyDescent="0.25">
      <c r="C193" s="40" t="str">
        <f t="shared" si="18"/>
        <v/>
      </c>
      <c r="E193" s="42" t="str">
        <f t="shared" si="19"/>
        <v/>
      </c>
    </row>
    <row r="194" spans="3:5" x14ac:dyDescent="0.25">
      <c r="C194" s="40" t="str">
        <f t="shared" si="18"/>
        <v/>
      </c>
      <c r="E194" s="42" t="str">
        <f t="shared" si="19"/>
        <v/>
      </c>
    </row>
    <row r="195" spans="3:5" x14ac:dyDescent="0.25">
      <c r="C195" s="40" t="str">
        <f t="shared" si="18"/>
        <v/>
      </c>
      <c r="E195" s="42" t="str">
        <f t="shared" si="19"/>
        <v/>
      </c>
    </row>
    <row r="196" spans="3:5" x14ac:dyDescent="0.25">
      <c r="C196" s="40" t="str">
        <f t="shared" si="18"/>
        <v/>
      </c>
      <c r="E196" s="42" t="str">
        <f t="shared" si="19"/>
        <v/>
      </c>
    </row>
    <row r="197" spans="3:5" x14ac:dyDescent="0.25">
      <c r="C197" s="40" t="str">
        <f t="shared" si="18"/>
        <v/>
      </c>
      <c r="E197" s="42" t="str">
        <f t="shared" si="19"/>
        <v/>
      </c>
    </row>
    <row r="198" spans="3:5" x14ac:dyDescent="0.25">
      <c r="C198" s="40" t="str">
        <f t="shared" si="18"/>
        <v/>
      </c>
      <c r="E198" s="42" t="str">
        <f t="shared" si="19"/>
        <v/>
      </c>
    </row>
    <row r="199" spans="3:5" x14ac:dyDescent="0.25">
      <c r="C199" s="40" t="str">
        <f t="shared" si="18"/>
        <v/>
      </c>
      <c r="E199" s="42" t="str">
        <f t="shared" si="19"/>
        <v/>
      </c>
    </row>
    <row r="200" spans="3:5" x14ac:dyDescent="0.25">
      <c r="C200" s="40" t="str">
        <f t="shared" si="18"/>
        <v/>
      </c>
      <c r="E200" s="42" t="str">
        <f t="shared" si="19"/>
        <v/>
      </c>
    </row>
    <row r="201" spans="3:5" x14ac:dyDescent="0.25">
      <c r="C201" s="40" t="str">
        <f t="shared" si="18"/>
        <v/>
      </c>
      <c r="E201" s="42" t="str">
        <f t="shared" si="19"/>
        <v/>
      </c>
    </row>
    <row r="202" spans="3:5" x14ac:dyDescent="0.25">
      <c r="C202" s="40" t="str">
        <f t="shared" si="18"/>
        <v/>
      </c>
      <c r="E202" s="42" t="str">
        <f t="shared" si="19"/>
        <v/>
      </c>
    </row>
    <row r="203" spans="3:5" x14ac:dyDescent="0.25">
      <c r="C203" s="40" t="str">
        <f t="shared" si="18"/>
        <v/>
      </c>
      <c r="E203" s="42" t="str">
        <f t="shared" si="19"/>
        <v/>
      </c>
    </row>
    <row r="204" spans="3:5" x14ac:dyDescent="0.25">
      <c r="C204" s="40" t="str">
        <f t="shared" si="18"/>
        <v/>
      </c>
      <c r="E204" s="42" t="str">
        <f t="shared" si="19"/>
        <v/>
      </c>
    </row>
    <row r="205" spans="3:5" x14ac:dyDescent="0.25">
      <c r="C205" s="40" t="str">
        <f t="shared" si="18"/>
        <v/>
      </c>
      <c r="E205" s="42" t="str">
        <f t="shared" si="19"/>
        <v/>
      </c>
    </row>
    <row r="206" spans="3:5" x14ac:dyDescent="0.25">
      <c r="C206" s="40" t="str">
        <f t="shared" si="18"/>
        <v/>
      </c>
      <c r="E206" s="42" t="str">
        <f t="shared" si="19"/>
        <v/>
      </c>
    </row>
    <row r="207" spans="3:5" x14ac:dyDescent="0.25">
      <c r="C207" s="40" t="str">
        <f t="shared" si="18"/>
        <v/>
      </c>
      <c r="E207" s="42" t="str">
        <f t="shared" si="19"/>
        <v/>
      </c>
    </row>
    <row r="208" spans="3:5" x14ac:dyDescent="0.25">
      <c r="C208" s="40" t="str">
        <f t="shared" si="18"/>
        <v/>
      </c>
      <c r="E208" s="42" t="str">
        <f t="shared" si="19"/>
        <v/>
      </c>
    </row>
    <row r="209" spans="3:5" x14ac:dyDescent="0.25">
      <c r="C209" s="40" t="str">
        <f t="shared" si="18"/>
        <v/>
      </c>
      <c r="E209" s="42" t="str">
        <f t="shared" si="19"/>
        <v/>
      </c>
    </row>
    <row r="210" spans="3:5" x14ac:dyDescent="0.25">
      <c r="C210" s="40" t="str">
        <f t="shared" si="18"/>
        <v/>
      </c>
      <c r="E210" s="42" t="str">
        <f t="shared" si="19"/>
        <v/>
      </c>
    </row>
    <row r="211" spans="3:5" x14ac:dyDescent="0.25">
      <c r="C211" s="40" t="str">
        <f t="shared" si="18"/>
        <v/>
      </c>
      <c r="E211" s="42" t="str">
        <f t="shared" si="19"/>
        <v/>
      </c>
    </row>
    <row r="212" spans="3:5" x14ac:dyDescent="0.25">
      <c r="C212" s="40" t="str">
        <f t="shared" si="18"/>
        <v/>
      </c>
      <c r="E212" s="42" t="str">
        <f t="shared" si="19"/>
        <v/>
      </c>
    </row>
    <row r="213" spans="3:5" x14ac:dyDescent="0.25">
      <c r="C213" s="40" t="str">
        <f t="shared" si="18"/>
        <v/>
      </c>
      <c r="E213" s="42" t="str">
        <f t="shared" si="19"/>
        <v/>
      </c>
    </row>
    <row r="214" spans="3:5" x14ac:dyDescent="0.25">
      <c r="C214" s="40" t="str">
        <f t="shared" si="18"/>
        <v/>
      </c>
      <c r="E214" s="42" t="str">
        <f t="shared" si="19"/>
        <v/>
      </c>
    </row>
    <row r="215" spans="3:5" x14ac:dyDescent="0.25">
      <c r="C215" s="40" t="str">
        <f t="shared" si="18"/>
        <v/>
      </c>
      <c r="E215" s="42" t="str">
        <f t="shared" si="19"/>
        <v/>
      </c>
    </row>
    <row r="216" spans="3:5" x14ac:dyDescent="0.25">
      <c r="C216" s="40" t="str">
        <f t="shared" si="18"/>
        <v/>
      </c>
      <c r="E216" s="42" t="str">
        <f t="shared" si="19"/>
        <v/>
      </c>
    </row>
    <row r="217" spans="3:5" x14ac:dyDescent="0.25">
      <c r="C217" s="40" t="str">
        <f t="shared" si="18"/>
        <v/>
      </c>
      <c r="E217" s="42" t="str">
        <f t="shared" si="19"/>
        <v/>
      </c>
    </row>
    <row r="218" spans="3:5" x14ac:dyDescent="0.25">
      <c r="C218" s="40" t="str">
        <f t="shared" si="18"/>
        <v/>
      </c>
      <c r="E218" s="42" t="str">
        <f t="shared" si="19"/>
        <v/>
      </c>
    </row>
    <row r="219" spans="3:5" x14ac:dyDescent="0.25">
      <c r="C219" s="40" t="str">
        <f t="shared" si="18"/>
        <v/>
      </c>
      <c r="E219" s="42" t="str">
        <f t="shared" si="19"/>
        <v/>
      </c>
    </row>
    <row r="220" spans="3:5" x14ac:dyDescent="0.25">
      <c r="C220" s="40" t="str">
        <f t="shared" si="18"/>
        <v/>
      </c>
      <c r="E220" s="42" t="str">
        <f t="shared" si="19"/>
        <v/>
      </c>
    </row>
    <row r="221" spans="3:5" x14ac:dyDescent="0.25">
      <c r="C221" s="40" t="str">
        <f t="shared" si="18"/>
        <v/>
      </c>
      <c r="E221" s="42" t="str">
        <f t="shared" si="19"/>
        <v/>
      </c>
    </row>
    <row r="222" spans="3:5" x14ac:dyDescent="0.25">
      <c r="C222" s="40" t="str">
        <f t="shared" si="18"/>
        <v/>
      </c>
      <c r="E222" s="42" t="str">
        <f t="shared" si="19"/>
        <v/>
      </c>
    </row>
    <row r="223" spans="3:5" x14ac:dyDescent="0.25">
      <c r="C223" s="40" t="str">
        <f t="shared" si="18"/>
        <v/>
      </c>
      <c r="E223" s="42" t="str">
        <f t="shared" si="19"/>
        <v/>
      </c>
    </row>
    <row r="224" spans="3:5" x14ac:dyDescent="0.25">
      <c r="C224" s="40" t="str">
        <f t="shared" si="18"/>
        <v/>
      </c>
      <c r="E224" s="42" t="str">
        <f t="shared" si="19"/>
        <v/>
      </c>
    </row>
    <row r="225" spans="3:5" x14ac:dyDescent="0.25">
      <c r="C225" s="40" t="str">
        <f t="shared" si="18"/>
        <v/>
      </c>
      <c r="E225" s="42" t="str">
        <f t="shared" si="19"/>
        <v/>
      </c>
    </row>
    <row r="226" spans="3:5" x14ac:dyDescent="0.25">
      <c r="C226" s="40" t="str">
        <f t="shared" si="18"/>
        <v/>
      </c>
      <c r="E226" s="42" t="str">
        <f t="shared" si="19"/>
        <v/>
      </c>
    </row>
    <row r="227" spans="3:5" x14ac:dyDescent="0.25">
      <c r="C227" s="40" t="str">
        <f t="shared" si="18"/>
        <v/>
      </c>
      <c r="E227" s="42" t="str">
        <f t="shared" si="19"/>
        <v/>
      </c>
    </row>
    <row r="228" spans="3:5" x14ac:dyDescent="0.25">
      <c r="C228" s="40" t="str">
        <f t="shared" si="18"/>
        <v/>
      </c>
      <c r="E228" s="42" t="str">
        <f t="shared" si="19"/>
        <v/>
      </c>
    </row>
    <row r="229" spans="3:5" x14ac:dyDescent="0.25">
      <c r="C229" s="40" t="str">
        <f t="shared" si="18"/>
        <v/>
      </c>
      <c r="E229" s="42" t="str">
        <f t="shared" si="19"/>
        <v/>
      </c>
    </row>
    <row r="230" spans="3:5" x14ac:dyDescent="0.25">
      <c r="C230" s="40" t="str">
        <f t="shared" si="18"/>
        <v/>
      </c>
      <c r="E230" s="42" t="str">
        <f t="shared" si="19"/>
        <v/>
      </c>
    </row>
    <row r="231" spans="3:5" x14ac:dyDescent="0.25">
      <c r="C231" s="40" t="str">
        <f t="shared" si="18"/>
        <v/>
      </c>
      <c r="E231" s="42" t="str">
        <f t="shared" si="19"/>
        <v/>
      </c>
    </row>
    <row r="232" spans="3:5" x14ac:dyDescent="0.25">
      <c r="C232" s="40" t="str">
        <f t="shared" ref="C232:C295" si="20">IF(A232&lt;&gt;"",0,"")</f>
        <v/>
      </c>
      <c r="E232" s="42" t="str">
        <f t="shared" ref="E232:E295" si="21">IF(OR(D232="",ISNA(C232)),"",D232*C232)</f>
        <v/>
      </c>
    </row>
    <row r="233" spans="3:5" x14ac:dyDescent="0.25">
      <c r="C233" s="40" t="str">
        <f t="shared" si="20"/>
        <v/>
      </c>
      <c r="E233" s="42" t="str">
        <f t="shared" si="21"/>
        <v/>
      </c>
    </row>
    <row r="234" spans="3:5" x14ac:dyDescent="0.25">
      <c r="C234" s="40" t="str">
        <f t="shared" si="20"/>
        <v/>
      </c>
      <c r="E234" s="42" t="str">
        <f t="shared" si="21"/>
        <v/>
      </c>
    </row>
    <row r="235" spans="3:5" x14ac:dyDescent="0.25">
      <c r="C235" s="40" t="str">
        <f t="shared" si="20"/>
        <v/>
      </c>
      <c r="E235" s="42" t="str">
        <f t="shared" si="21"/>
        <v/>
      </c>
    </row>
    <row r="236" spans="3:5" x14ac:dyDescent="0.25">
      <c r="C236" s="40" t="str">
        <f t="shared" si="20"/>
        <v/>
      </c>
      <c r="E236" s="42" t="str">
        <f t="shared" si="21"/>
        <v/>
      </c>
    </row>
    <row r="237" spans="3:5" x14ac:dyDescent="0.25">
      <c r="C237" s="40" t="str">
        <f t="shared" si="20"/>
        <v/>
      </c>
      <c r="E237" s="42" t="str">
        <f t="shared" si="21"/>
        <v/>
      </c>
    </row>
    <row r="238" spans="3:5" x14ac:dyDescent="0.25">
      <c r="C238" s="40" t="str">
        <f t="shared" si="20"/>
        <v/>
      </c>
      <c r="E238" s="42" t="str">
        <f t="shared" si="21"/>
        <v/>
      </c>
    </row>
    <row r="239" spans="3:5" x14ac:dyDescent="0.25">
      <c r="C239" s="40" t="str">
        <f t="shared" si="20"/>
        <v/>
      </c>
      <c r="E239" s="42" t="str">
        <f t="shared" si="21"/>
        <v/>
      </c>
    </row>
    <row r="240" spans="3:5" x14ac:dyDescent="0.25">
      <c r="C240" s="40" t="str">
        <f t="shared" si="20"/>
        <v/>
      </c>
      <c r="E240" s="42" t="str">
        <f t="shared" si="21"/>
        <v/>
      </c>
    </row>
    <row r="241" spans="3:5" x14ac:dyDescent="0.25">
      <c r="C241" s="40" t="str">
        <f t="shared" si="20"/>
        <v/>
      </c>
      <c r="E241" s="42" t="str">
        <f t="shared" si="21"/>
        <v/>
      </c>
    </row>
    <row r="242" spans="3:5" x14ac:dyDescent="0.25">
      <c r="C242" s="40" t="str">
        <f t="shared" si="20"/>
        <v/>
      </c>
      <c r="E242" s="42" t="str">
        <f t="shared" si="21"/>
        <v/>
      </c>
    </row>
    <row r="243" spans="3:5" x14ac:dyDescent="0.25">
      <c r="C243" s="40" t="str">
        <f t="shared" si="20"/>
        <v/>
      </c>
      <c r="E243" s="42" t="str">
        <f t="shared" si="21"/>
        <v/>
      </c>
    </row>
    <row r="244" spans="3:5" x14ac:dyDescent="0.25">
      <c r="C244" s="40" t="str">
        <f t="shared" si="20"/>
        <v/>
      </c>
      <c r="E244" s="42" t="str">
        <f t="shared" si="21"/>
        <v/>
      </c>
    </row>
    <row r="245" spans="3:5" x14ac:dyDescent="0.25">
      <c r="C245" s="40" t="str">
        <f t="shared" si="20"/>
        <v/>
      </c>
      <c r="E245" s="42" t="str">
        <f t="shared" si="21"/>
        <v/>
      </c>
    </row>
    <row r="246" spans="3:5" x14ac:dyDescent="0.25">
      <c r="C246" s="40" t="str">
        <f t="shared" si="20"/>
        <v/>
      </c>
      <c r="E246" s="42" t="str">
        <f t="shared" si="21"/>
        <v/>
      </c>
    </row>
    <row r="247" spans="3:5" x14ac:dyDescent="0.25">
      <c r="C247" s="40" t="str">
        <f t="shared" si="20"/>
        <v/>
      </c>
      <c r="E247" s="42" t="str">
        <f t="shared" si="21"/>
        <v/>
      </c>
    </row>
    <row r="248" spans="3:5" x14ac:dyDescent="0.25">
      <c r="C248" s="40" t="str">
        <f t="shared" si="20"/>
        <v/>
      </c>
      <c r="E248" s="42" t="str">
        <f t="shared" si="21"/>
        <v/>
      </c>
    </row>
    <row r="249" spans="3:5" x14ac:dyDescent="0.25">
      <c r="C249" s="40" t="str">
        <f t="shared" si="20"/>
        <v/>
      </c>
      <c r="E249" s="42" t="str">
        <f t="shared" si="21"/>
        <v/>
      </c>
    </row>
    <row r="250" spans="3:5" x14ac:dyDescent="0.25">
      <c r="C250" s="40" t="str">
        <f t="shared" si="20"/>
        <v/>
      </c>
      <c r="E250" s="42" t="str">
        <f t="shared" si="21"/>
        <v/>
      </c>
    </row>
    <row r="251" spans="3:5" x14ac:dyDescent="0.25">
      <c r="C251" s="40" t="str">
        <f t="shared" si="20"/>
        <v/>
      </c>
      <c r="E251" s="42" t="str">
        <f t="shared" si="21"/>
        <v/>
      </c>
    </row>
    <row r="252" spans="3:5" x14ac:dyDescent="0.25">
      <c r="C252" s="40" t="str">
        <f t="shared" si="20"/>
        <v/>
      </c>
      <c r="E252" s="42" t="str">
        <f t="shared" si="21"/>
        <v/>
      </c>
    </row>
    <row r="253" spans="3:5" x14ac:dyDescent="0.25">
      <c r="C253" s="40" t="str">
        <f t="shared" si="20"/>
        <v/>
      </c>
      <c r="E253" s="42" t="str">
        <f t="shared" si="21"/>
        <v/>
      </c>
    </row>
    <row r="254" spans="3:5" x14ac:dyDescent="0.25">
      <c r="C254" s="40" t="str">
        <f t="shared" si="20"/>
        <v/>
      </c>
      <c r="E254" s="42" t="str">
        <f t="shared" si="21"/>
        <v/>
      </c>
    </row>
    <row r="255" spans="3:5" x14ac:dyDescent="0.25">
      <c r="C255" s="40" t="str">
        <f t="shared" si="20"/>
        <v/>
      </c>
      <c r="E255" s="42" t="str">
        <f t="shared" si="21"/>
        <v/>
      </c>
    </row>
    <row r="256" spans="3:5" x14ac:dyDescent="0.25">
      <c r="C256" s="40" t="str">
        <f t="shared" si="20"/>
        <v/>
      </c>
      <c r="E256" s="42" t="str">
        <f t="shared" si="21"/>
        <v/>
      </c>
    </row>
    <row r="257" spans="3:5" x14ac:dyDescent="0.25">
      <c r="C257" s="40" t="str">
        <f t="shared" si="20"/>
        <v/>
      </c>
      <c r="E257" s="42" t="str">
        <f t="shared" si="21"/>
        <v/>
      </c>
    </row>
    <row r="258" spans="3:5" x14ac:dyDescent="0.25">
      <c r="C258" s="40" t="str">
        <f t="shared" si="20"/>
        <v/>
      </c>
      <c r="E258" s="42" t="str">
        <f t="shared" si="21"/>
        <v/>
      </c>
    </row>
    <row r="259" spans="3:5" x14ac:dyDescent="0.25">
      <c r="C259" s="40" t="str">
        <f t="shared" si="20"/>
        <v/>
      </c>
      <c r="E259" s="42" t="str">
        <f t="shared" si="21"/>
        <v/>
      </c>
    </row>
    <row r="260" spans="3:5" x14ac:dyDescent="0.25">
      <c r="C260" s="40" t="str">
        <f t="shared" si="20"/>
        <v/>
      </c>
      <c r="E260" s="42" t="str">
        <f t="shared" si="21"/>
        <v/>
      </c>
    </row>
    <row r="261" spans="3:5" x14ac:dyDescent="0.25">
      <c r="C261" s="40" t="str">
        <f t="shared" si="20"/>
        <v/>
      </c>
      <c r="E261" s="42" t="str">
        <f t="shared" si="21"/>
        <v/>
      </c>
    </row>
    <row r="262" spans="3:5" x14ac:dyDescent="0.25">
      <c r="C262" s="40" t="str">
        <f t="shared" si="20"/>
        <v/>
      </c>
      <c r="E262" s="42" t="str">
        <f t="shared" si="21"/>
        <v/>
      </c>
    </row>
    <row r="263" spans="3:5" x14ac:dyDescent="0.25">
      <c r="C263" s="40" t="str">
        <f t="shared" si="20"/>
        <v/>
      </c>
      <c r="E263" s="42" t="str">
        <f t="shared" si="21"/>
        <v/>
      </c>
    </row>
    <row r="264" spans="3:5" x14ac:dyDescent="0.25">
      <c r="C264" s="40" t="str">
        <f t="shared" si="20"/>
        <v/>
      </c>
      <c r="E264" s="42" t="str">
        <f t="shared" si="21"/>
        <v/>
      </c>
    </row>
    <row r="265" spans="3:5" x14ac:dyDescent="0.25">
      <c r="C265" s="40" t="str">
        <f t="shared" si="20"/>
        <v/>
      </c>
      <c r="E265" s="42" t="str">
        <f t="shared" si="21"/>
        <v/>
      </c>
    </row>
    <row r="266" spans="3:5" x14ac:dyDescent="0.25">
      <c r="C266" s="40" t="str">
        <f t="shared" si="20"/>
        <v/>
      </c>
      <c r="E266" s="42" t="str">
        <f t="shared" si="21"/>
        <v/>
      </c>
    </row>
    <row r="267" spans="3:5" x14ac:dyDescent="0.25">
      <c r="C267" s="40" t="str">
        <f t="shared" si="20"/>
        <v/>
      </c>
      <c r="E267" s="42" t="str">
        <f t="shared" si="21"/>
        <v/>
      </c>
    </row>
    <row r="268" spans="3:5" x14ac:dyDescent="0.25">
      <c r="C268" s="40" t="str">
        <f t="shared" si="20"/>
        <v/>
      </c>
      <c r="E268" s="42" t="str">
        <f t="shared" si="21"/>
        <v/>
      </c>
    </row>
    <row r="269" spans="3:5" x14ac:dyDescent="0.25">
      <c r="C269" s="40" t="str">
        <f t="shared" si="20"/>
        <v/>
      </c>
      <c r="E269" s="42" t="str">
        <f t="shared" si="21"/>
        <v/>
      </c>
    </row>
    <row r="270" spans="3:5" x14ac:dyDescent="0.25">
      <c r="C270" s="40" t="str">
        <f t="shared" si="20"/>
        <v/>
      </c>
      <c r="E270" s="42" t="str">
        <f t="shared" si="21"/>
        <v/>
      </c>
    </row>
    <row r="271" spans="3:5" x14ac:dyDescent="0.25">
      <c r="C271" s="40" t="str">
        <f t="shared" si="20"/>
        <v/>
      </c>
      <c r="E271" s="42" t="str">
        <f t="shared" si="21"/>
        <v/>
      </c>
    </row>
    <row r="272" spans="3:5" x14ac:dyDescent="0.25">
      <c r="C272" s="40" t="str">
        <f t="shared" si="20"/>
        <v/>
      </c>
      <c r="E272" s="42" t="str">
        <f t="shared" si="21"/>
        <v/>
      </c>
    </row>
    <row r="273" spans="3:5" x14ac:dyDescent="0.25">
      <c r="C273" s="40" t="str">
        <f t="shared" si="20"/>
        <v/>
      </c>
      <c r="E273" s="42" t="str">
        <f t="shared" si="21"/>
        <v/>
      </c>
    </row>
    <row r="274" spans="3:5" x14ac:dyDescent="0.25">
      <c r="C274" s="40" t="str">
        <f t="shared" si="20"/>
        <v/>
      </c>
      <c r="E274" s="42" t="str">
        <f t="shared" si="21"/>
        <v/>
      </c>
    </row>
    <row r="275" spans="3:5" x14ac:dyDescent="0.25">
      <c r="C275" s="40" t="str">
        <f t="shared" si="20"/>
        <v/>
      </c>
      <c r="E275" s="42" t="str">
        <f t="shared" si="21"/>
        <v/>
      </c>
    </row>
    <row r="276" spans="3:5" x14ac:dyDescent="0.25">
      <c r="C276" s="40" t="str">
        <f t="shared" si="20"/>
        <v/>
      </c>
      <c r="E276" s="42" t="str">
        <f t="shared" si="21"/>
        <v/>
      </c>
    </row>
    <row r="277" spans="3:5" x14ac:dyDescent="0.25">
      <c r="C277" s="40" t="str">
        <f t="shared" si="20"/>
        <v/>
      </c>
      <c r="E277" s="42" t="str">
        <f t="shared" si="21"/>
        <v/>
      </c>
    </row>
    <row r="278" spans="3:5" x14ac:dyDescent="0.25">
      <c r="C278" s="40" t="str">
        <f t="shared" si="20"/>
        <v/>
      </c>
      <c r="E278" s="42" t="str">
        <f t="shared" si="21"/>
        <v/>
      </c>
    </row>
    <row r="279" spans="3:5" x14ac:dyDescent="0.25">
      <c r="C279" s="40" t="str">
        <f t="shared" si="20"/>
        <v/>
      </c>
      <c r="E279" s="42" t="str">
        <f t="shared" si="21"/>
        <v/>
      </c>
    </row>
    <row r="280" spans="3:5" x14ac:dyDescent="0.25">
      <c r="C280" s="40" t="str">
        <f t="shared" si="20"/>
        <v/>
      </c>
      <c r="E280" s="42" t="str">
        <f t="shared" si="21"/>
        <v/>
      </c>
    </row>
    <row r="281" spans="3:5" x14ac:dyDescent="0.25">
      <c r="C281" s="40" t="str">
        <f t="shared" si="20"/>
        <v/>
      </c>
      <c r="E281" s="42" t="str">
        <f t="shared" si="21"/>
        <v/>
      </c>
    </row>
    <row r="282" spans="3:5" x14ac:dyDescent="0.25">
      <c r="C282" s="40" t="str">
        <f t="shared" si="20"/>
        <v/>
      </c>
      <c r="E282" s="42" t="str">
        <f t="shared" si="21"/>
        <v/>
      </c>
    </row>
    <row r="283" spans="3:5" x14ac:dyDescent="0.25">
      <c r="C283" s="40" t="str">
        <f t="shared" si="20"/>
        <v/>
      </c>
      <c r="E283" s="42" t="str">
        <f t="shared" si="21"/>
        <v/>
      </c>
    </row>
    <row r="284" spans="3:5" x14ac:dyDescent="0.25">
      <c r="C284" s="40" t="str">
        <f t="shared" si="20"/>
        <v/>
      </c>
      <c r="E284" s="42" t="str">
        <f t="shared" si="21"/>
        <v/>
      </c>
    </row>
    <row r="285" spans="3:5" x14ac:dyDescent="0.25">
      <c r="C285" s="40" t="str">
        <f t="shared" si="20"/>
        <v/>
      </c>
      <c r="E285" s="42" t="str">
        <f t="shared" si="21"/>
        <v/>
      </c>
    </row>
    <row r="286" spans="3:5" x14ac:dyDescent="0.25">
      <c r="C286" s="40" t="str">
        <f t="shared" si="20"/>
        <v/>
      </c>
      <c r="E286" s="42" t="str">
        <f t="shared" si="21"/>
        <v/>
      </c>
    </row>
    <row r="287" spans="3:5" x14ac:dyDescent="0.25">
      <c r="C287" s="40" t="str">
        <f t="shared" si="20"/>
        <v/>
      </c>
      <c r="E287" s="42" t="str">
        <f t="shared" si="21"/>
        <v/>
      </c>
    </row>
    <row r="288" spans="3:5" x14ac:dyDescent="0.25">
      <c r="C288" s="40" t="str">
        <f t="shared" si="20"/>
        <v/>
      </c>
      <c r="E288" s="42" t="str">
        <f t="shared" si="21"/>
        <v/>
      </c>
    </row>
    <row r="289" spans="3:5" x14ac:dyDescent="0.25">
      <c r="C289" s="40" t="str">
        <f t="shared" si="20"/>
        <v/>
      </c>
      <c r="E289" s="42" t="str">
        <f t="shared" si="21"/>
        <v/>
      </c>
    </row>
    <row r="290" spans="3:5" x14ac:dyDescent="0.25">
      <c r="C290" s="40" t="str">
        <f t="shared" si="20"/>
        <v/>
      </c>
      <c r="E290" s="42" t="str">
        <f t="shared" si="21"/>
        <v/>
      </c>
    </row>
    <row r="291" spans="3:5" x14ac:dyDescent="0.25">
      <c r="C291" s="40" t="str">
        <f t="shared" si="20"/>
        <v/>
      </c>
      <c r="E291" s="42" t="str">
        <f t="shared" si="21"/>
        <v/>
      </c>
    </row>
    <row r="292" spans="3:5" x14ac:dyDescent="0.25">
      <c r="C292" s="40" t="str">
        <f t="shared" si="20"/>
        <v/>
      </c>
      <c r="E292" s="42" t="str">
        <f t="shared" si="21"/>
        <v/>
      </c>
    </row>
    <row r="293" spans="3:5" x14ac:dyDescent="0.25">
      <c r="C293" s="40" t="str">
        <f t="shared" si="20"/>
        <v/>
      </c>
      <c r="E293" s="42" t="str">
        <f t="shared" si="21"/>
        <v/>
      </c>
    </row>
    <row r="294" spans="3:5" x14ac:dyDescent="0.25">
      <c r="C294" s="40" t="str">
        <f t="shared" si="20"/>
        <v/>
      </c>
      <c r="E294" s="42" t="str">
        <f t="shared" si="21"/>
        <v/>
      </c>
    </row>
    <row r="295" spans="3:5" x14ac:dyDescent="0.25">
      <c r="C295" s="40" t="str">
        <f t="shared" si="20"/>
        <v/>
      </c>
      <c r="E295" s="42" t="str">
        <f t="shared" si="21"/>
        <v/>
      </c>
    </row>
    <row r="296" spans="3:5" x14ac:dyDescent="0.25">
      <c r="C296" s="40" t="str">
        <f t="shared" ref="C296:C336" si="22">IF(A296&lt;&gt;"",0,"")</f>
        <v/>
      </c>
      <c r="E296" s="42" t="str">
        <f t="shared" ref="E296:E337" si="23">IF(OR(D296="",ISNA(C296)),"",D296*C296)</f>
        <v/>
      </c>
    </row>
    <row r="297" spans="3:5" x14ac:dyDescent="0.25">
      <c r="C297" s="40" t="str">
        <f t="shared" si="22"/>
        <v/>
      </c>
      <c r="E297" s="42" t="str">
        <f t="shared" si="23"/>
        <v/>
      </c>
    </row>
    <row r="298" spans="3:5" x14ac:dyDescent="0.25">
      <c r="C298" s="40" t="str">
        <f t="shared" si="22"/>
        <v/>
      </c>
      <c r="E298" s="42" t="str">
        <f t="shared" si="23"/>
        <v/>
      </c>
    </row>
    <row r="299" spans="3:5" x14ac:dyDescent="0.25">
      <c r="C299" s="40" t="str">
        <f t="shared" si="22"/>
        <v/>
      </c>
      <c r="E299" s="42" t="str">
        <f t="shared" si="23"/>
        <v/>
      </c>
    </row>
    <row r="300" spans="3:5" x14ac:dyDescent="0.25">
      <c r="C300" s="40" t="str">
        <f t="shared" si="22"/>
        <v/>
      </c>
      <c r="E300" s="42" t="str">
        <f t="shared" si="23"/>
        <v/>
      </c>
    </row>
    <row r="301" spans="3:5" x14ac:dyDescent="0.25">
      <c r="C301" s="40" t="str">
        <f t="shared" si="22"/>
        <v/>
      </c>
      <c r="E301" s="42" t="str">
        <f t="shared" si="23"/>
        <v/>
      </c>
    </row>
    <row r="302" spans="3:5" x14ac:dyDescent="0.25">
      <c r="C302" s="40" t="str">
        <f t="shared" si="22"/>
        <v/>
      </c>
      <c r="E302" s="42" t="str">
        <f t="shared" si="23"/>
        <v/>
      </c>
    </row>
    <row r="303" spans="3:5" x14ac:dyDescent="0.25">
      <c r="C303" s="40" t="str">
        <f t="shared" si="22"/>
        <v/>
      </c>
      <c r="E303" s="42" t="str">
        <f t="shared" si="23"/>
        <v/>
      </c>
    </row>
    <row r="304" spans="3:5" x14ac:dyDescent="0.25">
      <c r="C304" s="40" t="str">
        <f t="shared" si="22"/>
        <v/>
      </c>
      <c r="E304" s="42" t="str">
        <f t="shared" si="23"/>
        <v/>
      </c>
    </row>
    <row r="305" spans="3:5" x14ac:dyDescent="0.25">
      <c r="C305" s="40" t="str">
        <f t="shared" si="22"/>
        <v/>
      </c>
      <c r="E305" s="42" t="str">
        <f t="shared" si="23"/>
        <v/>
      </c>
    </row>
    <row r="306" spans="3:5" x14ac:dyDescent="0.25">
      <c r="C306" s="40" t="str">
        <f t="shared" si="22"/>
        <v/>
      </c>
      <c r="E306" s="42" t="str">
        <f t="shared" si="23"/>
        <v/>
      </c>
    </row>
    <row r="307" spans="3:5" x14ac:dyDescent="0.25">
      <c r="C307" s="40" t="str">
        <f t="shared" si="22"/>
        <v/>
      </c>
      <c r="E307" s="42" t="str">
        <f t="shared" si="23"/>
        <v/>
      </c>
    </row>
    <row r="308" spans="3:5" x14ac:dyDescent="0.25">
      <c r="C308" s="40" t="str">
        <f t="shared" si="22"/>
        <v/>
      </c>
      <c r="E308" s="42" t="str">
        <f t="shared" si="23"/>
        <v/>
      </c>
    </row>
    <row r="309" spans="3:5" x14ac:dyDescent="0.25">
      <c r="C309" s="40" t="str">
        <f t="shared" si="22"/>
        <v/>
      </c>
      <c r="E309" s="42" t="str">
        <f t="shared" si="23"/>
        <v/>
      </c>
    </row>
    <row r="310" spans="3:5" x14ac:dyDescent="0.25">
      <c r="C310" s="40" t="str">
        <f t="shared" si="22"/>
        <v/>
      </c>
      <c r="E310" s="42" t="str">
        <f t="shared" si="23"/>
        <v/>
      </c>
    </row>
    <row r="311" spans="3:5" x14ac:dyDescent="0.25">
      <c r="C311" s="40" t="str">
        <f t="shared" si="22"/>
        <v/>
      </c>
      <c r="E311" s="42" t="str">
        <f t="shared" si="23"/>
        <v/>
      </c>
    </row>
    <row r="312" spans="3:5" x14ac:dyDescent="0.25">
      <c r="C312" s="40" t="str">
        <f t="shared" si="22"/>
        <v/>
      </c>
      <c r="E312" s="42" t="str">
        <f t="shared" si="23"/>
        <v/>
      </c>
    </row>
    <row r="313" spans="3:5" x14ac:dyDescent="0.25">
      <c r="C313" s="40" t="str">
        <f t="shared" si="22"/>
        <v/>
      </c>
      <c r="E313" s="42" t="str">
        <f t="shared" si="23"/>
        <v/>
      </c>
    </row>
    <row r="314" spans="3:5" x14ac:dyDescent="0.25">
      <c r="C314" s="40" t="str">
        <f t="shared" si="22"/>
        <v/>
      </c>
      <c r="E314" s="42" t="str">
        <f t="shared" si="23"/>
        <v/>
      </c>
    </row>
    <row r="315" spans="3:5" x14ac:dyDescent="0.25">
      <c r="C315" s="40" t="str">
        <f t="shared" si="22"/>
        <v/>
      </c>
      <c r="E315" s="42" t="str">
        <f t="shared" si="23"/>
        <v/>
      </c>
    </row>
    <row r="316" spans="3:5" x14ac:dyDescent="0.25">
      <c r="C316" s="40" t="str">
        <f t="shared" si="22"/>
        <v/>
      </c>
      <c r="E316" s="42" t="str">
        <f t="shared" si="23"/>
        <v/>
      </c>
    </row>
    <row r="317" spans="3:5" x14ac:dyDescent="0.25">
      <c r="C317" s="40" t="str">
        <f t="shared" si="22"/>
        <v/>
      </c>
      <c r="E317" s="42" t="str">
        <f t="shared" si="23"/>
        <v/>
      </c>
    </row>
    <row r="318" spans="3:5" x14ac:dyDescent="0.25">
      <c r="C318" s="40" t="str">
        <f t="shared" si="22"/>
        <v/>
      </c>
      <c r="E318" s="42" t="str">
        <f t="shared" si="23"/>
        <v/>
      </c>
    </row>
    <row r="319" spans="3:5" x14ac:dyDescent="0.25">
      <c r="C319" s="40" t="str">
        <f t="shared" si="22"/>
        <v/>
      </c>
      <c r="E319" s="42" t="str">
        <f t="shared" si="23"/>
        <v/>
      </c>
    </row>
    <row r="320" spans="3:5" x14ac:dyDescent="0.25">
      <c r="C320" s="40" t="str">
        <f t="shared" si="22"/>
        <v/>
      </c>
      <c r="E320" s="42" t="str">
        <f t="shared" si="23"/>
        <v/>
      </c>
    </row>
    <row r="321" spans="3:5" x14ac:dyDescent="0.25">
      <c r="C321" s="40" t="str">
        <f t="shared" si="22"/>
        <v/>
      </c>
      <c r="E321" s="42" t="str">
        <f t="shared" si="23"/>
        <v/>
      </c>
    </row>
    <row r="322" spans="3:5" x14ac:dyDescent="0.25">
      <c r="C322" s="40" t="str">
        <f t="shared" si="22"/>
        <v/>
      </c>
      <c r="E322" s="42" t="str">
        <f t="shared" si="23"/>
        <v/>
      </c>
    </row>
    <row r="323" spans="3:5" x14ac:dyDescent="0.25">
      <c r="C323" s="40" t="str">
        <f t="shared" si="22"/>
        <v/>
      </c>
      <c r="E323" s="42" t="str">
        <f t="shared" si="23"/>
        <v/>
      </c>
    </row>
    <row r="324" spans="3:5" x14ac:dyDescent="0.25">
      <c r="C324" s="40" t="str">
        <f t="shared" si="22"/>
        <v/>
      </c>
      <c r="E324" s="42" t="str">
        <f t="shared" si="23"/>
        <v/>
      </c>
    </row>
    <row r="325" spans="3:5" x14ac:dyDescent="0.25">
      <c r="C325" s="40" t="str">
        <f t="shared" si="22"/>
        <v/>
      </c>
      <c r="E325" s="42" t="str">
        <f t="shared" si="23"/>
        <v/>
      </c>
    </row>
    <row r="326" spans="3:5" x14ac:dyDescent="0.25">
      <c r="C326" s="40" t="str">
        <f t="shared" si="22"/>
        <v/>
      </c>
      <c r="E326" s="42" t="str">
        <f t="shared" si="23"/>
        <v/>
      </c>
    </row>
    <row r="327" spans="3:5" x14ac:dyDescent="0.25">
      <c r="C327" s="40" t="str">
        <f t="shared" si="22"/>
        <v/>
      </c>
      <c r="E327" s="42" t="str">
        <f t="shared" si="23"/>
        <v/>
      </c>
    </row>
    <row r="328" spans="3:5" x14ac:dyDescent="0.25">
      <c r="C328" s="40" t="str">
        <f t="shared" si="22"/>
        <v/>
      </c>
      <c r="E328" s="42" t="str">
        <f t="shared" si="23"/>
        <v/>
      </c>
    </row>
    <row r="329" spans="3:5" x14ac:dyDescent="0.25">
      <c r="C329" s="40" t="str">
        <f t="shared" si="22"/>
        <v/>
      </c>
      <c r="E329" s="42" t="str">
        <f t="shared" si="23"/>
        <v/>
      </c>
    </row>
    <row r="330" spans="3:5" x14ac:dyDescent="0.25">
      <c r="C330" s="40" t="str">
        <f t="shared" si="22"/>
        <v/>
      </c>
      <c r="E330" s="42" t="str">
        <f t="shared" si="23"/>
        <v/>
      </c>
    </row>
    <row r="331" spans="3:5" x14ac:dyDescent="0.25">
      <c r="C331" s="40" t="str">
        <f t="shared" si="22"/>
        <v/>
      </c>
      <c r="E331" s="42" t="str">
        <f t="shared" si="23"/>
        <v/>
      </c>
    </row>
    <row r="332" spans="3:5" x14ac:dyDescent="0.25">
      <c r="C332" s="40" t="str">
        <f t="shared" si="22"/>
        <v/>
      </c>
      <c r="E332" s="42" t="str">
        <f t="shared" si="23"/>
        <v/>
      </c>
    </row>
    <row r="333" spans="3:5" x14ac:dyDescent="0.25">
      <c r="C333" s="40" t="str">
        <f t="shared" si="22"/>
        <v/>
      </c>
      <c r="E333" s="42" t="str">
        <f t="shared" si="23"/>
        <v/>
      </c>
    </row>
    <row r="334" spans="3:5" x14ac:dyDescent="0.25">
      <c r="C334" s="40" t="str">
        <f t="shared" si="22"/>
        <v/>
      </c>
      <c r="E334" s="42" t="str">
        <f t="shared" si="23"/>
        <v/>
      </c>
    </row>
    <row r="335" spans="3:5" x14ac:dyDescent="0.25">
      <c r="C335" s="40" t="str">
        <f t="shared" si="22"/>
        <v/>
      </c>
      <c r="E335" s="42" t="str">
        <f t="shared" si="23"/>
        <v/>
      </c>
    </row>
    <row r="336" spans="3:5" x14ac:dyDescent="0.25">
      <c r="C336" s="40" t="str">
        <f t="shared" si="22"/>
        <v/>
      </c>
      <c r="E336" s="42" t="str">
        <f t="shared" si="23"/>
        <v/>
      </c>
    </row>
    <row r="337" spans="3:5" x14ac:dyDescent="0.25">
      <c r="C337" s="40" t="str">
        <f>IF(A337&lt;&gt;"",VLOOKUP(IF(ISNUMBER(A337),A337,SUBSTITUTE(A337," ",)),'[2]FoodScan and OliveScan'!$A$1:$E$65536,5,"FALSE"),"")</f>
        <v/>
      </c>
      <c r="E337" s="42" t="str">
        <f t="shared" si="23"/>
        <v/>
      </c>
    </row>
    <row r="338" spans="3:5" x14ac:dyDescent="0.25">
      <c r="C338" s="40" t="str">
        <f>IF(A338&lt;&gt;"",VLOOKUP(IF(ISNUMBER(A338),A338,SUBSTITUTE(A338," ",)),'[1]Fibertec 1020'!$A$1:$E$65536,5,"FALSE"),"")</f>
        <v/>
      </c>
    </row>
    <row r="339" spans="3:5" x14ac:dyDescent="0.25">
      <c r="C339" s="40" t="str">
        <f>IF(A339&lt;&gt;"",VLOOKUP(IF(ISNUMBER(A339),A339,SUBSTITUTE(A339," ",)),'[1]Fibertec 1020'!$A$1:$E$65536,5,"FALSE"),"")</f>
        <v/>
      </c>
    </row>
    <row r="340" spans="3:5" x14ac:dyDescent="0.25">
      <c r="C340" s="40" t="str">
        <f>IF(A340&lt;&gt;"",VLOOKUP(IF(ISNUMBER(A340),A340,SUBSTITUTE(A340," ",)),'[1]Fibertec 1020'!$A$1:$E$65536,5,"FALSE"),"")</f>
        <v/>
      </c>
    </row>
    <row r="341" spans="3:5" x14ac:dyDescent="0.25">
      <c r="C341" s="40" t="str">
        <f>IF(A341&lt;&gt;"",VLOOKUP(IF(ISNUMBER(A341),A341,SUBSTITUTE(A341," ",)),'[1]Fibertec 1020'!$A$1:$E$65536,5,"FALSE"),"")</f>
        <v/>
      </c>
    </row>
    <row r="342" spans="3:5" x14ac:dyDescent="0.25">
      <c r="C342" s="40" t="str">
        <f>IF(A342&lt;&gt;"",VLOOKUP(IF(ISNUMBER(A342),A342,SUBSTITUTE(A342," ",)),'[1]Fibertec 1020'!$A$1:$E$65536,5,"FALSE"),"")</f>
        <v/>
      </c>
    </row>
    <row r="343" spans="3:5" x14ac:dyDescent="0.25">
      <c r="C343" s="40" t="str">
        <f>IF(A343&lt;&gt;"",VLOOKUP(IF(ISNUMBER(A343),A343,SUBSTITUTE(A343," ",)),'[1]Fibertec 1020'!$A$1:$E$65536,5,"FALSE"),"")</f>
        <v/>
      </c>
    </row>
    <row r="344" spans="3:5" x14ac:dyDescent="0.25">
      <c r="C344" s="40" t="str">
        <f>IF(A344&lt;&gt;"",VLOOKUP(IF(ISNUMBER(A344),A344,SUBSTITUTE(A344," ",)),'[1]Fibertec 1020'!$A$1:$E$65536,5,"FALSE"),"")</f>
        <v/>
      </c>
    </row>
    <row r="345" spans="3:5" x14ac:dyDescent="0.25">
      <c r="C345" s="40" t="str">
        <f>IF(A345&lt;&gt;"",VLOOKUP(IF(ISNUMBER(A345),A345,SUBSTITUTE(A345," ",)),'[1]Fibertec 1020'!$A$1:$E$65536,5,"FALSE"),"")</f>
        <v/>
      </c>
    </row>
    <row r="346" spans="3:5" x14ac:dyDescent="0.25">
      <c r="C346" s="40" t="str">
        <f>IF(A346&lt;&gt;"",VLOOKUP(IF(ISNUMBER(A346),A346,SUBSTITUTE(A346," ",)),'[1]Fibertec 1020'!$A$1:$E$65536,5,"FALSE"),"")</f>
        <v/>
      </c>
    </row>
    <row r="347" spans="3:5" x14ac:dyDescent="0.25">
      <c r="C347" s="40" t="str">
        <f>IF(A347&lt;&gt;"",VLOOKUP(IF(ISNUMBER(A347),A347,SUBSTITUTE(A347," ",)),'[1]Fibertec 1020'!$A$1:$E$65536,5,"FALSE"),"")</f>
        <v/>
      </c>
    </row>
    <row r="348" spans="3:5" x14ac:dyDescent="0.25">
      <c r="C348" s="40" t="str">
        <f>IF(A348&lt;&gt;"",VLOOKUP(IF(ISNUMBER(A348),A348,SUBSTITUTE(A348," ",)),'[1]Fibertec 1020'!$A$1:$E$65536,5,"FALSE"),"")</f>
        <v/>
      </c>
    </row>
    <row r="349" spans="3:5" x14ac:dyDescent="0.25">
      <c r="C349" s="40" t="str">
        <f>IF(A349&lt;&gt;"",VLOOKUP(IF(ISNUMBER(A349),A349,SUBSTITUTE(A349," ",)),'[1]FiberCap 2021  2023'!$A$1:$E$65536,5,"FALSE"),"")</f>
        <v/>
      </c>
    </row>
    <row r="350" spans="3:5" x14ac:dyDescent="0.25">
      <c r="C350" s="40" t="str">
        <f>IF(A350&lt;&gt;"",VLOOKUP(IF(ISNUMBER(A350),A350,SUBSTITUTE(A350," ",)),'[1]FiberCap 2021  2023'!$A$1:$E$65536,5,"FALSE"),"")</f>
        <v/>
      </c>
    </row>
    <row r="351" spans="3:5" x14ac:dyDescent="0.25">
      <c r="C351" s="40" t="str">
        <f>IF(A351&lt;&gt;"",VLOOKUP(IF(ISNUMBER(A351),A351,SUBSTITUTE(A351," ",)),'[1]FiberCap 2021  2023'!$A$1:$E$65536,5,"FALSE"),"")</f>
        <v/>
      </c>
    </row>
    <row r="352" spans="3:5" x14ac:dyDescent="0.25">
      <c r="C352" s="40" t="str">
        <f>IF(A352&lt;&gt;"",VLOOKUP(IF(ISNUMBER(A352),A352,SUBSTITUTE(A352," ",)),'[1]FiberCap 2021  2023'!$A$1:$E$65536,5,"FALSE"),"")</f>
        <v/>
      </c>
    </row>
    <row r="353" spans="3:3" x14ac:dyDescent="0.25">
      <c r="C353" s="40" t="str">
        <f>IF(A353&lt;&gt;"",VLOOKUP(IF(ISNUMBER(A353),A353,SUBSTITUTE(A353," ",)),'[1]FiberCap 2021  2023'!$A$1:$E$65536,5,"FALSE"),"")</f>
        <v/>
      </c>
    </row>
    <row r="354" spans="3:3" x14ac:dyDescent="0.25">
      <c r="C354" s="40" t="str">
        <f>IF(A354&lt;&gt;"",VLOOKUP(IF(ISNUMBER(A354),A354,SUBSTITUTE(A354," ",)),'[1]FiberCap 2021  2023'!$A$1:$E$65536,5,"FALSE"),"")</f>
        <v/>
      </c>
    </row>
    <row r="355" spans="3:3" x14ac:dyDescent="0.25">
      <c r="C355" s="40" t="str">
        <f>IF(A355&lt;&gt;"",VLOOKUP(IF(ISNUMBER(A355),A355,SUBSTITUTE(A355," ",)),'[1]FiberCap 2021  2023'!$A$1:$E$65536,5,"FALSE"),"")</f>
        <v/>
      </c>
    </row>
    <row r="356" spans="3:3" x14ac:dyDescent="0.25">
      <c r="C356" s="40" t="str">
        <f>IF(A356&lt;&gt;"",VLOOKUP(IF(ISNUMBER(A356),A356,SUBSTITUTE(A356," ",)),'[1]FiberCap 2021  2023'!$A$1:$E$65536,5,"FALSE"),"")</f>
        <v/>
      </c>
    </row>
    <row r="357" spans="3:3" x14ac:dyDescent="0.25">
      <c r="C357" s="40" t="str">
        <f>IF(A357&lt;&gt;"",VLOOKUP(IF(ISNUMBER(A357),A357,SUBSTITUTE(A357," ",)),'[1]FiberCap 2021  2023'!$A$1:$E$65536,5,"FALSE"),"")</f>
        <v/>
      </c>
    </row>
    <row r="358" spans="3:3" x14ac:dyDescent="0.25">
      <c r="C358" s="40" t="str">
        <f>IF(A358&lt;&gt;"",VLOOKUP(IF(ISNUMBER(A358),A358,SUBSTITUTE(A358," ",)),'[1]FiberCap 2021  2023'!$A$1:$E$65536,5,"FALSE"),"")</f>
        <v/>
      </c>
    </row>
    <row r="359" spans="3:3" x14ac:dyDescent="0.25">
      <c r="C359" s="40" t="str">
        <f>IF(A359&lt;&gt;"",VLOOKUP(IF(ISNUMBER(A359),A359,SUBSTITUTE(A359," ",)),'[1]FiberCap 2021  2023'!$A$1:$E$65536,5,"FALSE"),"")</f>
        <v/>
      </c>
    </row>
    <row r="360" spans="3:3" x14ac:dyDescent="0.25">
      <c r="C360" s="40" t="str">
        <f>IF(A360&lt;&gt;"",VLOOKUP(IF(ISNUMBER(A360),A360,SUBSTITUTE(A360," ",)),'[1]FiberCap 2021  2023'!$A$1:$E$65536,5,"FALSE"),"")</f>
        <v/>
      </c>
    </row>
    <row r="361" spans="3:3" x14ac:dyDescent="0.25">
      <c r="C361" s="40" t="str">
        <f>IF(A361&lt;&gt;"",VLOOKUP(IF(ISNUMBER(A361),A361,SUBSTITUTE(A361," ",)),'[1]Soxtec 2050'!$A$1:$E$65536,5,"FALSE"),"")</f>
        <v/>
      </c>
    </row>
    <row r="362" spans="3:3" x14ac:dyDescent="0.25">
      <c r="C362" s="40" t="str">
        <f>IF(A362&lt;&gt;"",VLOOKUP(IF(ISNUMBER(A362),A362,SUBSTITUTE(A362," ",)),'[1]Soxtec 2050'!$A$1:$E$65536,5,"FALSE"),"")</f>
        <v/>
      </c>
    </row>
    <row r="363" spans="3:3" x14ac:dyDescent="0.25">
      <c r="C363" s="40" t="str">
        <f>IF(A363&lt;&gt;"",VLOOKUP(IF(ISNUMBER(A363),A363,SUBSTITUTE(A363," ",)),'[1]Soxtec 2050'!$A$1:$E$65536,5,"FALSE"),"")</f>
        <v/>
      </c>
    </row>
    <row r="364" spans="3:3" x14ac:dyDescent="0.25">
      <c r="C364" s="40" t="str">
        <f>IF(A364&lt;&gt;"",VLOOKUP(IF(ISNUMBER(A364),A364,SUBSTITUTE(A364," ",)),'[1]Soxtec 2050'!$A$1:$E$65536,5,"FALSE"),"")</f>
        <v/>
      </c>
    </row>
    <row r="365" spans="3:3" x14ac:dyDescent="0.25">
      <c r="C365" s="40" t="str">
        <f>IF(A365&lt;&gt;"",VLOOKUP(IF(ISNUMBER(A365),A365,SUBSTITUTE(A365," ",)),'[1]Soxtec 2050'!$A$1:$E$65536,5,"FALSE"),"")</f>
        <v/>
      </c>
    </row>
    <row r="366" spans="3:3" x14ac:dyDescent="0.25">
      <c r="C366" s="40" t="str">
        <f>IF(A366&lt;&gt;"",VLOOKUP(IF(ISNUMBER(A366),A366,SUBSTITUTE(A366," ",)),'[1]Soxtec 2050'!$A$1:$E$65536,5,"FALSE"),"")</f>
        <v/>
      </c>
    </row>
    <row r="367" spans="3:3" x14ac:dyDescent="0.25">
      <c r="C367" s="40" t="str">
        <f>IF(A367&lt;&gt;"",VLOOKUP(IF(ISNUMBER(A367),A367,SUBSTITUTE(A367," ",)),'[1]Soxtec 2050'!$A$1:$E$65536,5,"FALSE"),"")</f>
        <v/>
      </c>
    </row>
    <row r="368" spans="3:3" x14ac:dyDescent="0.25">
      <c r="C368" s="40" t="str">
        <f>IF(A368&lt;&gt;"",VLOOKUP(IF(ISNUMBER(A368),A368,SUBSTITUTE(A368," ",)),'[1]Soxtec 2050'!$A$1:$E$65536,5,"FALSE"),"")</f>
        <v/>
      </c>
    </row>
    <row r="369" spans="3:3" x14ac:dyDescent="0.25">
      <c r="C369" s="40" t="str">
        <f>IF(A369&lt;&gt;"",VLOOKUP(IF(ISNUMBER(A369),A369,SUBSTITUTE(A369," ",)),'[1]Soxtec 2050'!$A$1:$E$65536,5,"FALSE"),"")</f>
        <v/>
      </c>
    </row>
    <row r="370" spans="3:3" x14ac:dyDescent="0.25">
      <c r="C370" s="40" t="str">
        <f>IF(A370&lt;&gt;"",VLOOKUP(IF(ISNUMBER(A370),A370,SUBSTITUTE(A370," ",)),'[1]Soxtec 2050'!$A$1:$E$65536,5,"FALSE"),"")</f>
        <v/>
      </c>
    </row>
    <row r="371" spans="3:3" x14ac:dyDescent="0.25">
      <c r="C371" s="40" t="str">
        <f>IF(A371&lt;&gt;"",VLOOKUP(IF(ISNUMBER(A371),A371,SUBSTITUTE(A371," ",)),'[1]Soxtec 2050'!$A$1:$E$65536,5,"FALSE"),"")</f>
        <v/>
      </c>
    </row>
    <row r="372" spans="3:3" x14ac:dyDescent="0.25">
      <c r="C372" s="40" t="str">
        <f>IF(A372&lt;&gt;"",VLOOKUP(IF(ISNUMBER(A372),A372,SUBSTITUTE(A372," ",)),'[1]Soxtec 2050'!$A$1:$E$65536,5,"FALSE"),"")</f>
        <v/>
      </c>
    </row>
    <row r="373" spans="3:3" x14ac:dyDescent="0.25">
      <c r="C373" s="40" t="str">
        <f>IF(A373&lt;&gt;"",VLOOKUP(IF(ISNUMBER(A373),A373,SUBSTITUTE(A373," ",)),'[1]Soxtec 2050'!$A$1:$E$65536,5,"FALSE"),"")</f>
        <v/>
      </c>
    </row>
    <row r="374" spans="3:3" x14ac:dyDescent="0.25">
      <c r="C374" s="40" t="str">
        <f>IF(A374&lt;&gt;"",VLOOKUP(IF(ISNUMBER(A374),A374,SUBSTITUTE(A374," ",)),'[1]Soxtec 2050'!$A$1:$E$65536,5,"FALSE"),"")</f>
        <v/>
      </c>
    </row>
    <row r="375" spans="3:3" x14ac:dyDescent="0.25">
      <c r="C375" s="40" t="str">
        <f>IF(A375&lt;&gt;"",VLOOKUP(IF(ISNUMBER(A375),A375,SUBSTITUTE(A375," ",)),'[1]Soxtec 2050'!$A$1:$E$65536,5,"FALSE"),"")</f>
        <v/>
      </c>
    </row>
    <row r="376" spans="3:3" x14ac:dyDescent="0.25">
      <c r="C376" s="40" t="str">
        <f>IF(A376&lt;&gt;"",VLOOKUP(IF(ISNUMBER(A376),A376,SUBSTITUTE(A376," ",)),'[1]Soxtec 2050'!$A$1:$E$65536,5,"FALSE"),"")</f>
        <v/>
      </c>
    </row>
    <row r="377" spans="3:3" x14ac:dyDescent="0.25">
      <c r="C377" s="40" t="str">
        <f>IF(A377&lt;&gt;"",VLOOKUP(IF(ISNUMBER(A377),A377,SUBSTITUTE(A377," ",)),'[1]Soxtec 2050'!$A$1:$E$65536,5,"FALSE"),"")</f>
        <v/>
      </c>
    </row>
    <row r="378" spans="3:3" x14ac:dyDescent="0.25">
      <c r="C378" s="40" t="str">
        <f>IF(A378&lt;&gt;"",VLOOKUP(IF(ISNUMBER(A378),A378,SUBSTITUTE(A378," ",)),'[1]Soxtec 2050'!$A$1:$E$65536,5,"FALSE"),"")</f>
        <v/>
      </c>
    </row>
    <row r="379" spans="3:3" x14ac:dyDescent="0.25">
      <c r="C379" s="40" t="str">
        <f>IF(A379&lt;&gt;"",VLOOKUP(IF(ISNUMBER(A379),A379,SUBSTITUTE(A379," ",)),'[1]Soxtec 2050'!$A$1:$E$65536,5,"FALSE"),"")</f>
        <v/>
      </c>
    </row>
    <row r="380" spans="3:3" x14ac:dyDescent="0.25">
      <c r="C380" s="40" t="str">
        <f>IF(A380&lt;&gt;"",VLOOKUP(IF(ISNUMBER(A380),A380,SUBSTITUTE(A380," ",)),'[1]Soxtec 2050'!$A$1:$E$65536,5,"FALSE"),"")</f>
        <v/>
      </c>
    </row>
    <row r="381" spans="3:3" x14ac:dyDescent="0.25">
      <c r="C381" s="40" t="str">
        <f>IF(A381&lt;&gt;"",VLOOKUP(IF(ISNUMBER(A381),A381,SUBSTITUTE(A381," ",)),'[1]Soxtec 2050'!$A$1:$E$65536,5,"FALSE"),"")</f>
        <v/>
      </c>
    </row>
    <row r="382" spans="3:3" x14ac:dyDescent="0.25">
      <c r="C382" s="40" t="str">
        <f>IF(A382&lt;&gt;"",VLOOKUP(IF(ISNUMBER(A382),A382,SUBSTITUTE(A382," ",)),'[1]Soxtec 2050'!$A$1:$E$65536,5,"FALSE"),"")</f>
        <v/>
      </c>
    </row>
    <row r="383" spans="3:3" x14ac:dyDescent="0.25">
      <c r="C383" s="40" t="str">
        <f>IF(A383&lt;&gt;"",VLOOKUP(IF(ISNUMBER(A383),A383,SUBSTITUTE(A383," ",)),'[1]Soxtec 2050'!$A$1:$E$65536,5,"FALSE"),"")</f>
        <v/>
      </c>
    </row>
    <row r="384" spans="3:3" x14ac:dyDescent="0.25">
      <c r="C384" s="40" t="str">
        <f>IF(A384&lt;&gt;"",VLOOKUP(IF(ISNUMBER(A384),A384,SUBSTITUTE(A384," ",)),'[1]Soxtec 2050'!$A$1:$E$65536,5,"FALSE"),"")</f>
        <v/>
      </c>
    </row>
    <row r="385" spans="3:3" x14ac:dyDescent="0.25">
      <c r="C385" s="40" t="str">
        <f>IF(A385&lt;&gt;"",VLOOKUP(IF(ISNUMBER(A385),A385,SUBSTITUTE(A385," ",)),'[1]Soxtec 2050'!$A$1:$E$65536,5,"FALSE"),"")</f>
        <v/>
      </c>
    </row>
    <row r="386" spans="3:3" x14ac:dyDescent="0.25">
      <c r="C386" s="40" t="str">
        <f>IF(A386&lt;&gt;"",VLOOKUP(IF(ISNUMBER(A386),A386,SUBSTITUTE(A386," ",)),'[1]Soxtec 2050'!$A$1:$E$65536,5,"FALSE"),"")</f>
        <v/>
      </c>
    </row>
    <row r="387" spans="3:3" x14ac:dyDescent="0.25">
      <c r="C387" s="40" t="str">
        <f>IF(A387&lt;&gt;"",VLOOKUP(IF(ISNUMBER(A387),A387,SUBSTITUTE(A387," ",)),'[1]Soxtec 2050'!$A$1:$E$65536,5,"FALSE"),"")</f>
        <v/>
      </c>
    </row>
    <row r="388" spans="3:3" x14ac:dyDescent="0.25">
      <c r="C388" s="40" t="str">
        <f>IF(A388&lt;&gt;"",VLOOKUP(IF(ISNUMBER(A388),A388,SUBSTITUTE(A388," ",)),'[1]Soxtec 2050'!$A$1:$E$65536,5,"FALSE"),"")</f>
        <v/>
      </c>
    </row>
    <row r="389" spans="3:3" x14ac:dyDescent="0.25">
      <c r="C389" s="40" t="str">
        <f>IF(A389&lt;&gt;"",VLOOKUP(IF(ISNUMBER(A389),A389,SUBSTITUTE(A389," ",)),'[1]Soxtec 2050'!$A$1:$E$65536,5,"FALSE"),"")</f>
        <v/>
      </c>
    </row>
    <row r="390" spans="3:3" x14ac:dyDescent="0.25">
      <c r="C390" s="40" t="str">
        <f>IF(A390&lt;&gt;"",VLOOKUP(IF(ISNUMBER(A390),A390,SUBSTITUTE(A390," ",)),'[1]Soxtec 2050'!$A$1:$E$65536,5,"FALSE"),"")</f>
        <v/>
      </c>
    </row>
    <row r="391" spans="3:3" x14ac:dyDescent="0.25">
      <c r="C391" s="40" t="str">
        <f>IF(A391&lt;&gt;"",VLOOKUP(IF(ISNUMBER(A391),A391,SUBSTITUTE(A391," ",)),'[1]Soxtec 2050'!$A$1:$E$65536,5,"FALSE"),"")</f>
        <v/>
      </c>
    </row>
    <row r="392" spans="3:3" x14ac:dyDescent="0.25">
      <c r="C392" s="40" t="str">
        <f>IF(A392&lt;&gt;"",VLOOKUP(IF(ISNUMBER(A392),A392,SUBSTITUTE(A392," ",)),'[1]Soxtec 2050'!$A$1:$E$65536,5,"FALSE"),"")</f>
        <v/>
      </c>
    </row>
    <row r="393" spans="3:3" x14ac:dyDescent="0.25">
      <c r="C393" s="40" t="str">
        <f>IF(A393&lt;&gt;"",VLOOKUP(IF(ISNUMBER(A393),A393,SUBSTITUTE(A393," ",)),'[1]Soxtec 2050'!$A$1:$E$65536,5,"FALSE"),"")</f>
        <v/>
      </c>
    </row>
    <row r="394" spans="3:3" x14ac:dyDescent="0.25">
      <c r="C394" s="40" t="str">
        <f>IF(A394&lt;&gt;"",VLOOKUP(IF(ISNUMBER(A394),A394,SUBSTITUTE(A394," ",)),'[1]Soxtec 2050'!$A$1:$E$65536,5,"FALSE"),"")</f>
        <v/>
      </c>
    </row>
    <row r="395" spans="3:3" x14ac:dyDescent="0.25">
      <c r="C395" s="40" t="str">
        <f>IF(A395&lt;&gt;"",VLOOKUP(IF(ISNUMBER(A395),A395,SUBSTITUTE(A395," ",)),'[1]Soxtec 2050'!$A$1:$E$65536,5,"FALSE"),"")</f>
        <v/>
      </c>
    </row>
    <row r="396" spans="3:3" x14ac:dyDescent="0.25">
      <c r="C396" s="40" t="str">
        <f>IF(A396&lt;&gt;"",VLOOKUP(IF(ISNUMBER(A396),A396,SUBSTITUTE(A396," ",)),'[1]Soxtec 2050'!$A$1:$E$65536,5,"FALSE"),"")</f>
        <v/>
      </c>
    </row>
    <row r="397" spans="3:3" x14ac:dyDescent="0.25">
      <c r="C397" s="40" t="str">
        <f>IF(A397&lt;&gt;"",VLOOKUP(IF(ISNUMBER(A397),A397,SUBSTITUTE(A397," ",)),'[1]Soxtec 2050'!$A$1:$E$65536,5,"FALSE"),"")</f>
        <v/>
      </c>
    </row>
    <row r="398" spans="3:3" x14ac:dyDescent="0.25">
      <c r="C398" s="40" t="str">
        <f>IF(A398&lt;&gt;"",VLOOKUP(IF(ISNUMBER(A398),A398,SUBSTITUTE(A398," ",)),'[1]Soxtec 2050'!$A$1:$E$65536,5,"FALSE"),"")</f>
        <v/>
      </c>
    </row>
    <row r="399" spans="3:3" x14ac:dyDescent="0.25">
      <c r="C399" s="40" t="str">
        <f>IF(A399&lt;&gt;"",VLOOKUP(IF(ISNUMBER(A399),A399,SUBSTITUTE(A399," ",)),'[1]Soxtec 2050'!$A$1:$E$65536,5,"FALSE"),"")</f>
        <v/>
      </c>
    </row>
    <row r="400" spans="3:3" x14ac:dyDescent="0.25">
      <c r="C400" s="40" t="str">
        <f>IF(A400&lt;&gt;"",VLOOKUP(IF(ISNUMBER(A400),A400,SUBSTITUTE(A400," ",)),'[1]Soxtec 2050'!$A$1:$E$65536,5,"FALSE"),"")</f>
        <v/>
      </c>
    </row>
    <row r="401" spans="3:3" x14ac:dyDescent="0.25">
      <c r="C401" s="40" t="str">
        <f>IF(A401&lt;&gt;"",VLOOKUP(IF(ISNUMBER(A401),A401,SUBSTITUTE(A401," ",)),'[1]Soxtec 2050'!$A$1:$E$65536,5,"FALSE"),"")</f>
        <v/>
      </c>
    </row>
    <row r="402" spans="3:3" x14ac:dyDescent="0.25">
      <c r="C402" s="40" t="str">
        <f>IF(A402&lt;&gt;"",VLOOKUP(IF(ISNUMBER(A402),A402,SUBSTITUTE(A402," ",)),'[1]Soxtec 2050'!$A$1:$E$65536,5,"FALSE"),"")</f>
        <v/>
      </c>
    </row>
    <row r="403" spans="3:3" x14ac:dyDescent="0.25">
      <c r="C403" s="40" t="str">
        <f>IF(A403&lt;&gt;"",VLOOKUP(IF(ISNUMBER(A403),A403,SUBSTITUTE(A403," ",)),'[1]Soxtec 2043'!$A$1:$E$65536,5,"FALSE"),"")</f>
        <v/>
      </c>
    </row>
    <row r="404" spans="3:3" x14ac:dyDescent="0.25">
      <c r="C404" s="40" t="str">
        <f>IF(A404&lt;&gt;"",VLOOKUP(IF(ISNUMBER(A404),A404,SUBSTITUTE(A404," ",)),'[3]BactoScan FC'!$A$1:$E$65536,5,"FALSE"),"")</f>
        <v/>
      </c>
    </row>
  </sheetData>
  <phoneticPr fontId="3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1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F25"/>
  <sheetViews>
    <sheetView workbookViewId="0">
      <selection activeCell="C11" sqref="C11"/>
    </sheetView>
  </sheetViews>
  <sheetFormatPr defaultColWidth="9.140625" defaultRowHeight="12.75" x14ac:dyDescent="0.2"/>
  <cols>
    <col min="1" max="1" width="9.140625" style="11"/>
    <col min="2" max="2" width="11" style="11" customWidth="1"/>
    <col min="3" max="3" width="64.42578125" style="11" customWidth="1"/>
    <col min="4" max="4" width="3.7109375" style="11" customWidth="1"/>
    <col min="5" max="5" width="9.140625" style="11"/>
    <col min="6" max="6" width="11.28515625" style="11" bestFit="1" customWidth="1"/>
    <col min="7" max="7" width="25.140625" style="11" customWidth="1"/>
    <col min="8" max="16384" width="9.140625" style="11"/>
  </cols>
  <sheetData>
    <row r="2" spans="2:6" x14ac:dyDescent="0.2">
      <c r="B2" s="11" t="s">
        <v>11</v>
      </c>
    </row>
    <row r="4" spans="2:6" x14ac:dyDescent="0.2">
      <c r="B4" s="11" t="s">
        <v>10</v>
      </c>
    </row>
    <row r="6" spans="2:6" ht="18" customHeight="1" x14ac:dyDescent="0.2">
      <c r="B6" s="12" t="s">
        <v>7</v>
      </c>
      <c r="C6" s="10" t="s">
        <v>77</v>
      </c>
      <c r="E6" s="13" t="s">
        <v>74</v>
      </c>
    </row>
    <row r="7" spans="2:6" ht="18" customHeight="1" x14ac:dyDescent="0.2">
      <c r="B7" s="12" t="s">
        <v>5</v>
      </c>
      <c r="C7" s="10" t="s">
        <v>92</v>
      </c>
      <c r="E7" s="13" t="s">
        <v>74</v>
      </c>
    </row>
    <row r="8" spans="2:6" ht="18" customHeight="1" x14ac:dyDescent="0.2">
      <c r="B8" s="12" t="s">
        <v>6</v>
      </c>
      <c r="C8" s="10" t="s">
        <v>91</v>
      </c>
      <c r="E8" s="13" t="str">
        <f>IF(OR(ISERR(F8),E7="N/A"),"N/A",IF(F8="","","OK"))</f>
        <v>N/A</v>
      </c>
      <c r="F8" s="14"/>
    </row>
    <row r="10" spans="2:6" x14ac:dyDescent="0.2">
      <c r="B10" s="11" t="s">
        <v>8</v>
      </c>
      <c r="C10" s="11" t="str">
        <f>CONCATENATE(C6,"[",C7,"]",C8)</f>
        <v>C:\temp\prices\[REUP EUR 2009.xls]FoodScan</v>
      </c>
    </row>
    <row r="14" spans="2:6" x14ac:dyDescent="0.2">
      <c r="B14" s="11" t="s">
        <v>9</v>
      </c>
    </row>
    <row r="18" spans="1:3" x14ac:dyDescent="0.2">
      <c r="B18" s="11" t="s">
        <v>53</v>
      </c>
    </row>
    <row r="20" spans="1:3" x14ac:dyDescent="0.2">
      <c r="B20" s="27" t="s">
        <v>76</v>
      </c>
    </row>
    <row r="23" spans="1:3" x14ac:dyDescent="0.2">
      <c r="A23" s="73" t="s">
        <v>80</v>
      </c>
    </row>
    <row r="24" spans="1:3" x14ac:dyDescent="0.2">
      <c r="A24" s="75" t="s">
        <v>81</v>
      </c>
      <c r="B24" s="75" t="s">
        <v>82</v>
      </c>
      <c r="C24" s="75"/>
    </row>
    <row r="25" spans="1:3" x14ac:dyDescent="0.2">
      <c r="A25" s="74">
        <v>39934</v>
      </c>
      <c r="B25" s="11" t="s">
        <v>83</v>
      </c>
    </row>
  </sheetData>
  <phoneticPr fontId="3" type="noConversion"/>
  <conditionalFormatting sqref="E8">
    <cfRule type="cellIs" dxfId="1" priority="1" stopIfTrue="1" operator="equal">
      <formula>"OK"</formula>
    </cfRule>
    <cfRule type="cellIs" dxfId="0" priority="2" stopIfTrue="1" operator="equal">
      <formula>"N/A"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ommandButton1">
          <controlPr defaultSize="0" autoLine="0" r:id="rId5">
            <anchor moveWithCells="1">
              <from>
                <xdr:col>2</xdr:col>
                <xdr:colOff>3590925</xdr:colOff>
                <xdr:row>12</xdr:row>
                <xdr:rowOff>114300</xdr:rowOff>
              </from>
              <to>
                <xdr:col>4</xdr:col>
                <xdr:colOff>438150</xdr:colOff>
                <xdr:row>14</xdr:row>
                <xdr:rowOff>57150</xdr:rowOff>
              </to>
            </anchor>
          </controlPr>
        </control>
      </mc:Choice>
      <mc:Fallback>
        <control shapeId="2049" r:id="rId4" name="CommandButton1"/>
      </mc:Fallback>
    </mc:AlternateContent>
    <mc:AlternateContent xmlns:mc="http://schemas.openxmlformats.org/markup-compatibility/2006">
      <mc:Choice Requires="x14">
        <control shapeId="2055" r:id="rId6" name="CommandButton2">
          <controlPr defaultSize="0" autoLine="0" r:id="rId7">
            <anchor moveWithCells="1">
              <from>
                <xdr:col>3</xdr:col>
                <xdr:colOff>142875</xdr:colOff>
                <xdr:row>7</xdr:row>
                <xdr:rowOff>19050</xdr:rowOff>
              </from>
              <to>
                <xdr:col>4</xdr:col>
                <xdr:colOff>428625</xdr:colOff>
                <xdr:row>8</xdr:row>
                <xdr:rowOff>19050</xdr:rowOff>
              </to>
            </anchor>
          </controlPr>
        </control>
      </mc:Choice>
      <mc:Fallback>
        <control shapeId="2055" r:id="rId6" name="CommandButton2"/>
      </mc:Fallback>
    </mc:AlternateContent>
    <mc:AlternateContent xmlns:mc="http://schemas.openxmlformats.org/markup-compatibility/2006">
      <mc:Choice Requires="x14">
        <control shapeId="2058" r:id="rId8" name="CommandButton3">
          <controlPr defaultSize="0" autoLine="0" r:id="rId9">
            <anchor moveWithCells="1">
              <from>
                <xdr:col>2</xdr:col>
                <xdr:colOff>3590925</xdr:colOff>
                <xdr:row>16</xdr:row>
                <xdr:rowOff>114300</xdr:rowOff>
              </from>
              <to>
                <xdr:col>4</xdr:col>
                <xdr:colOff>438150</xdr:colOff>
                <xdr:row>18</xdr:row>
                <xdr:rowOff>57150</xdr:rowOff>
              </to>
            </anchor>
          </controlPr>
        </control>
      </mc:Choice>
      <mc:Fallback>
        <control shapeId="2058" r:id="rId8" name="CommandButton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A14B72C46B1B459D8FBBD241C28964" ma:contentTypeVersion="73" ma:contentTypeDescription="Opret et nyt dokument." ma:contentTypeScope="" ma:versionID="51db8300e7f8d26e73aa07e8ff570620">
  <xsd:schema xmlns:xsd="http://www.w3.org/2001/XMLSchema" xmlns:xs="http://www.w3.org/2001/XMLSchema" xmlns:p="http://schemas.microsoft.com/office/2006/metadata/properties" xmlns:ns2="6bdf1b01-e8f7-48fb-9659-96cab30a2b89" xmlns:ns3="51f3d05d-5dc7-4950-a746-b74963f1909a" targetNamespace="http://schemas.microsoft.com/office/2006/metadata/properties" ma:root="true" ma:fieldsID="e5bf954da87fa4e6d0144407a0b76652" ns2:_="" ns3:_="">
    <xsd:import namespace="6bdf1b01-e8f7-48fb-9659-96cab30a2b89"/>
    <xsd:import namespace="51f3d05d-5dc7-4950-a746-b74963f190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3:DocumentAuthor" minOccurs="0"/>
                <xsd:element ref="ns3:DocumentCategory"/>
                <xsd:element ref="ns3:DepartmentName"/>
                <xsd:element ref="ns3:DocumentType"/>
                <xsd:element ref="ns3:ForEndCustomer" minOccurs="0"/>
                <xsd:element ref="ns3:DocumentLanguage" minOccurs="0"/>
                <xsd:element ref="ns3:LastMajorUpdate" minOccurs="0"/>
                <xsd:element ref="ns3:LastMinorUpdate" minOccurs="0"/>
                <xsd:element ref="ns3:NextReviewDate" minOccurs="0"/>
                <xsd:element ref="ns3:DocumentReviewer" minOccurs="0"/>
                <xsd:element ref="ns3:Product" minOccurs="0"/>
                <xsd:element ref="ns3:Segment" minOccurs="0"/>
                <xsd:element ref="ns3:Subsegment" minOccurs="0"/>
                <xsd:element ref="ns2:MediaLengthInSeconds" minOccurs="0"/>
                <xsd:element ref="ns2:MediaServiceOCR" minOccurs="0"/>
                <xsd:element ref="ns2:Product_x003a_TrademarkCode" minOccurs="0"/>
                <xsd:element ref="ns3:AdditionalInfo" minOccurs="0"/>
                <xsd:element ref="ns3:Information_x0020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1b01-e8f7-48fb-9659-96cab30a2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6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duct_x003a_TrademarkCode" ma:index="30" nillable="true" ma:displayName="Product:TrademarkCode" ma:list="{8d4f8b1d-4c26-41a7-b60a-3c57d49f4582}" ma:internalName="Product_x003a_TrademarkCode" ma:readOnly="true" ma:showField="TrademarkCode" ma:web="51f3d05d-5dc7-4950-a746-b74963f19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3d05d-5dc7-4950-a746-b74963f1909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Delt med detaljer" ma:hidden="true" ma:internalName="SharedWithDetails" ma:readOnly="true">
      <xsd:simpleType>
        <xsd:restriction base="dms:Note"/>
      </xsd:simpleType>
    </xsd:element>
    <xsd:element name="DocumentAuthor" ma:index="15" nillable="true" ma:displayName="DocumentAuthor" ma:indexed="true" ma:list="UserInfo" ma:SharePointGroup="0" ma:internalName="DocumentAutho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ategory" ma:index="16" ma:displayName="DocumentCategory" ma:indexed="true" ma:list="{e4d88244-87e8-4186-8973-558142caf173}" ma:internalName="DocumentCategory" ma:showField="Title" ma:web="51f3d05d-5dc7-4950-a746-b74963f1909a">
      <xsd:simpleType>
        <xsd:restriction base="dms:Lookup"/>
      </xsd:simpleType>
    </xsd:element>
    <xsd:element name="DepartmentName" ma:index="17" ma:displayName="DepartmentName" ma:indexed="true" ma:list="{ce96d511-435c-46e0-a61c-839899c18921}" ma:internalName="DepartmentName" ma:showField="Title" ma:web="51f3d05d-5dc7-4950-a746-b74963f1909a">
      <xsd:simpleType>
        <xsd:restriction base="dms:Lookup"/>
      </xsd:simpleType>
    </xsd:element>
    <xsd:element name="DocumentType" ma:index="18" ma:displayName="DocumentType" ma:indexed="true" ma:list="{3ef8f058-59fd-4cdd-8cd4-9fb7fc0a3e46}" ma:internalName="DocumentType" ma:showField="Title" ma:web="51f3d05d-5dc7-4950-a746-b74963f1909a">
      <xsd:simpleType>
        <xsd:restriction base="dms:Lookup"/>
      </xsd:simpleType>
    </xsd:element>
    <xsd:element name="ForEndCustomer" ma:index="19" nillable="true" ma:displayName="ForEndCustomer" ma:default="No" ma:format="Dropdown" ma:indexed="true" ma:internalName="ForEndCustomer">
      <xsd:simpleType>
        <xsd:restriction base="dms:Choice">
          <xsd:enumeration value="Yes"/>
          <xsd:enumeration value="No"/>
        </xsd:restriction>
      </xsd:simpleType>
    </xsd:element>
    <xsd:element name="DocumentLanguage" ma:index="20" nillable="true" ma:displayName="DocumentLanguage" ma:indexed="true" ma:list="{d25ad8f4-5b3e-44e9-8cd7-f88d4fe3dbef}" ma:internalName="DocumentLanguage" ma:showField="Title" ma:web="51f3d05d-5dc7-4950-a746-b74963f1909a">
      <xsd:simpleType>
        <xsd:restriction base="dms:Lookup"/>
      </xsd:simpleType>
    </xsd:element>
    <xsd:element name="LastMajorUpdate" ma:index="21" nillable="true" ma:displayName="LastMajorUpdate" ma:format="DateOnly" ma:indexed="true" ma:internalName="LastMajorUpdate">
      <xsd:simpleType>
        <xsd:restriction base="dms:DateTime"/>
      </xsd:simpleType>
    </xsd:element>
    <xsd:element name="LastMinorUpdate" ma:index="22" nillable="true" ma:displayName="LastMinorUpdate" ma:format="DateOnly" ma:indexed="true" ma:internalName="LastMinorUpdate">
      <xsd:simpleType>
        <xsd:restriction base="dms:DateTime"/>
      </xsd:simpleType>
    </xsd:element>
    <xsd:element name="NextReviewDate" ma:index="23" nillable="true" ma:displayName="NextReviewDate" ma:format="DateOnly" ma:indexed="true" ma:internalName="NextReviewDate">
      <xsd:simpleType>
        <xsd:restriction base="dms:DateTime"/>
      </xsd:simpleType>
    </xsd:element>
    <xsd:element name="DocumentReviewer" ma:index="24" nillable="true" ma:displayName="DocumentReviewer" ma:indexed="true" ma:list="UserInfo" ma:SharePointGroup="0" ma:internalName="DocumentReview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duct" ma:index="25" nillable="true" ma:displayName="Product" ma:list="{8d4f8b1d-4c26-41a7-b60a-3c57d49f4582}" ma:internalName="Product" ma:readOnly="false" ma:showField="Title" ma:web="51f3d05d-5dc7-4950-a746-b74963f1909a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gment" ma:index="26" nillable="true" ma:displayName="Segment" ma:list="{b5afd732-072d-487b-be65-6d57fc18f079}" ma:internalName="Segment" ma:readOnly="false" ma:showField="Title" ma:web="51f3d05d-5dc7-4950-a746-b74963f1909a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segment" ma:index="27" nillable="true" ma:displayName="Subsegment" ma:list="{414f308b-6081-4019-b923-86e74520eecc}" ma:internalName="Subsegment" ma:showField="Title" ma:web="51f3d05d-5dc7-4950-a746-b74963f19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dditionalInfo" ma:index="31" nillable="true" ma:displayName="Additional Info" ma:internalName="AdditionalInfo">
      <xsd:simpleType>
        <xsd:restriction base="dms:Text">
          <xsd:maxLength value="255"/>
        </xsd:restriction>
      </xsd:simpleType>
    </xsd:element>
    <xsd:element name="Information_x0020_Owner" ma:index="32" nillable="true" ma:displayName="Information Owner" ma:list="UserInfo" ma:SharePointGroup="0" ma:internalName="Information_x0020_Own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Language xmlns="51f3d05d-5dc7-4950-a746-b74963f1909a">7</DocumentLanguage>
    <DocumentCategory xmlns="51f3d05d-5dc7-4950-a746-b74963f1909a">8</DocumentCategory>
    <LastMajorUpdate xmlns="51f3d05d-5dc7-4950-a746-b74963f1909a" xsi:nil="true"/>
    <Product xmlns="51f3d05d-5dc7-4950-a746-b74963f1909a">
      <Value>222</Value>
    </Product>
    <Subsegment xmlns="51f3d05d-5dc7-4950-a746-b74963f1909a" xsi:nil="true"/>
    <DocumentAuthor xmlns="51f3d05d-5dc7-4950-a746-b74963f1909a">
      <UserInfo>
        <DisplayName/>
        <AccountId xsi:nil="true"/>
        <AccountType/>
      </UserInfo>
    </DocumentAuthor>
    <DepartmentName xmlns="51f3d05d-5dc7-4950-a746-b74963f1909a">4</DepartmentName>
    <LastMinorUpdate xmlns="51f3d05d-5dc7-4950-a746-b74963f1909a" xsi:nil="true"/>
    <Segment xmlns="51f3d05d-5dc7-4950-a746-b74963f1909a">
      <Value>1</Value>
      <Value>10</Value>
    </Segment>
    <DocumentType xmlns="51f3d05d-5dc7-4950-a746-b74963f1909a">39</DocumentType>
    <ForEndCustomer xmlns="51f3d05d-5dc7-4950-a746-b74963f1909a">No</ForEndCustomer>
    <DocumentReviewer xmlns="51f3d05d-5dc7-4950-a746-b74963f1909a">
      <UserInfo>
        <DisplayName/>
        <AccountId xsi:nil="true"/>
        <AccountType/>
      </UserInfo>
    </DocumentReviewer>
    <NextReviewDate xmlns="51f3d05d-5dc7-4950-a746-b74963f1909a" xsi:nil="true"/>
    <AdditionalInfo xmlns="51f3d05d-5dc7-4950-a746-b74963f1909a" xsi:nil="true"/>
    <Information_x0020_Owner xmlns="51f3d05d-5dc7-4950-a746-b74963f1909a">
      <UserInfo>
        <DisplayName/>
        <AccountId xsi:nil="true"/>
        <AccountType/>
      </UserInfo>
    </Information_x0020_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4E827-1C85-42DF-9BCD-3A30C7BF34B6}"/>
</file>

<file path=customXml/itemProps2.xml><?xml version="1.0" encoding="utf-8"?>
<ds:datastoreItem xmlns:ds="http://schemas.openxmlformats.org/officeDocument/2006/customXml" ds:itemID="{775E0E6A-D5AD-4F0A-ABB5-5CEDD31AC4E9}"/>
</file>

<file path=customXml/itemProps3.xml><?xml version="1.0" encoding="utf-8"?>
<ds:datastoreItem xmlns:ds="http://schemas.openxmlformats.org/officeDocument/2006/customXml" ds:itemID="{711BC601-DF99-4433-880A-E4755E8AD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FoodScan</vt:lpstr>
      <vt:lpstr>Read Me</vt:lpstr>
      <vt:lpstr>FoodScan!Print_Area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FoodScan Rev. 4</dc:title>
  <dc:creator/>
  <cp:lastModifiedBy/>
  <dcterms:created xsi:type="dcterms:W3CDTF">2018-09-25T13:07:48Z</dcterms:created>
  <dcterms:modified xsi:type="dcterms:W3CDTF">2019-06-18T02:41:02Z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511300</vt:r8>
  </property>
  <property fmtid="{D5CDD505-2E9C-101B-9397-08002B2CF9AE}" pid="3" name="Owner">
    <vt:lpwstr>jj</vt:lpwstr>
  </property>
  <property fmtid="{D5CDD505-2E9C-101B-9397-08002B2CF9AE}" pid="4" name="ContentTypeId">
    <vt:lpwstr>0x0101008AA14B72C46B1B459D8FBBD241C28964</vt:lpwstr>
  </property>
  <property fmtid="{D5CDD505-2E9C-101B-9397-08002B2CF9AE}" pid="5" name="Status">
    <vt:lpwstr/>
  </property>
  <property fmtid="{D5CDD505-2E9C-101B-9397-08002B2CF9AE}" pid="6" name="SPSDescription">
    <vt:lpwstr/>
  </property>
  <property fmtid="{D5CDD505-2E9C-101B-9397-08002B2CF9AE}" pid="7" name="Language2">
    <vt:lpwstr>7</vt:lpwstr>
  </property>
  <property fmtid="{D5CDD505-2E9C-101B-9397-08002B2CF9AE}" pid="9" name="For Internal Use Only">
    <vt:bool>true</vt:bool>
  </property>
  <property fmtid="{D5CDD505-2E9C-101B-9397-08002B2CF9AE}" pid="11" name="Industry4">
    <vt:lpwstr>1;#;#10;#</vt:lpwstr>
  </property>
  <property fmtid="{D5CDD505-2E9C-101B-9397-08002B2CF9AE}" pid="12" name="Document Type">
    <vt:lpwstr>52</vt:lpwstr>
  </property>
  <property fmtid="{D5CDD505-2E9C-101B-9397-08002B2CF9AE}" pid="13" name="Product2">
    <vt:lpwstr>222;#</vt:lpwstr>
  </property>
</Properties>
</file>